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45"/>
  </bookViews>
  <sheets>
    <sheet name="Summary" sheetId="1" r:id="rId1"/>
    <sheet name="Part II " sheetId="2" r:id="rId2"/>
    <sheet name="5-Year Plan I" sheetId="3" r:id="rId3"/>
    <sheet name="5-Year Plan II" sheetId="4" r:id="rId4"/>
    <sheet name="5-Year Plan III" sheetId="5" r:id="rId5"/>
  </sheets>
  <definedNames>
    <definedName name="_xlnm.Print_Area" localSheetId="1">'Part II '!$A$1:$I$49</definedName>
    <definedName name="_xlnm.Print_Titles" localSheetId="1">'Part II '!$1:$15</definedName>
    <definedName name="_xlnm.Print_Titles" localSheetId="0">Summary!$1:$14</definedName>
  </definedNames>
  <calcPr calcId="145621"/>
</workbook>
</file>

<file path=xl/calcChain.xml><?xml version="1.0" encoding="utf-8"?>
<calcChain xmlns="http://schemas.openxmlformats.org/spreadsheetml/2006/main">
  <c r="E75" i="5" l="1"/>
  <c r="C75" i="5"/>
  <c r="E33" i="5"/>
  <c r="C33" i="5"/>
  <c r="G83" i="4"/>
  <c r="D83" i="4"/>
  <c r="G42" i="4"/>
  <c r="D42" i="4"/>
  <c r="H23" i="3"/>
  <c r="H25" i="3" s="1"/>
  <c r="G23" i="3"/>
  <c r="G25" i="3" s="1"/>
  <c r="F23" i="3"/>
  <c r="F25" i="3" s="1"/>
  <c r="E23" i="3"/>
  <c r="E25" i="3" s="1"/>
  <c r="E12" i="3"/>
  <c r="F47" i="2"/>
  <c r="E37" i="2"/>
  <c r="E22" i="2"/>
  <c r="E16" i="2"/>
  <c r="E47" i="2" s="1"/>
  <c r="E27" i="1"/>
  <c r="D21" i="1"/>
  <c r="D27" i="1" s="1"/>
  <c r="D40" i="1" s="1"/>
</calcChain>
</file>

<file path=xl/sharedStrings.xml><?xml version="1.0" encoding="utf-8"?>
<sst xmlns="http://schemas.openxmlformats.org/spreadsheetml/2006/main" count="412" uniqueCount="229">
  <si>
    <t>Annual Statement/Performance and Evaluation Report</t>
  </si>
  <si>
    <t>U.S. Department of Housing and Urban Development</t>
  </si>
  <si>
    <t>Capital Fund Program, Capital Fund Program Replacement Housing Factor and</t>
  </si>
  <si>
    <t>Office of Public and Indian Housing</t>
  </si>
  <si>
    <t>Capital Fund Financing Program</t>
  </si>
  <si>
    <t>OMB No. 2577-0226</t>
  </si>
  <si>
    <t>Expires 06/30/2017</t>
  </si>
  <si>
    <t>Part I: Summary</t>
  </si>
  <si>
    <t>PHA Name:</t>
  </si>
  <si>
    <t>Grant Type and Number</t>
  </si>
  <si>
    <t>FFY of Grant: 2020</t>
  </si>
  <si>
    <t>Chattanooga Housing Authority</t>
  </si>
  <si>
    <r>
      <t xml:space="preserve">Capital Fund Program Grant No:  </t>
    </r>
    <r>
      <rPr>
        <b/>
        <sz val="8"/>
        <rFont val="Times New Roman"/>
        <family val="1"/>
      </rPr>
      <t>TN43P00450120</t>
    </r>
  </si>
  <si>
    <t>FFY of Grant Approval:</t>
  </si>
  <si>
    <t>Replacement Housing Factor Grant No:</t>
  </si>
  <si>
    <t>Date of CFFP:</t>
  </si>
  <si>
    <t>Type of Grant</t>
  </si>
  <si>
    <t xml:space="preserve">Original Annual Statement                                  Reserve for Disasters/Emergencies                                         </t>
  </si>
  <si>
    <t>Revised Annual Statement (revision no:           )</t>
  </si>
  <si>
    <t xml:space="preserve">Performance and Evaluation Report for Period Ending:                                </t>
  </si>
  <si>
    <t xml:space="preserve">Final Performance and Evaluation Report </t>
  </si>
  <si>
    <t>Line</t>
  </si>
  <si>
    <t>Summary by Development Account</t>
  </si>
  <si>
    <t>Total Estimated Cost</t>
  </si>
  <si>
    <r>
      <t>Total Actual Cost</t>
    </r>
    <r>
      <rPr>
        <b/>
        <vertAlign val="superscript"/>
        <sz val="8"/>
        <rFont val="Times New Roman"/>
        <family val="1"/>
      </rPr>
      <t>1</t>
    </r>
  </si>
  <si>
    <t>Original</t>
  </si>
  <si>
    <r>
      <t>Revised</t>
    </r>
    <r>
      <rPr>
        <b/>
        <vertAlign val="superscript"/>
        <sz val="8"/>
        <rFont val="Times New Roman"/>
        <family val="1"/>
      </rPr>
      <t>2</t>
    </r>
  </si>
  <si>
    <t>Obligated</t>
  </si>
  <si>
    <t>Expended</t>
  </si>
  <si>
    <t xml:space="preserve">  1</t>
  </si>
  <si>
    <t>Total non-CFP Funds</t>
  </si>
  <si>
    <t xml:space="preserve">  2</t>
  </si>
  <si>
    <r>
      <t>1406  Operations (may not exceed 20% of line 21)</t>
    </r>
    <r>
      <rPr>
        <vertAlign val="superscript"/>
        <sz val="8"/>
        <rFont val="Times New Roman"/>
        <family val="1"/>
      </rPr>
      <t>3</t>
    </r>
  </si>
  <si>
    <t xml:space="preserve">  3</t>
  </si>
  <si>
    <t>1408  Management Improvements</t>
  </si>
  <si>
    <t xml:space="preserve">  4</t>
  </si>
  <si>
    <t>1410  Administration (may not exceed 10% of line 21)</t>
  </si>
  <si>
    <t xml:space="preserve">  5</t>
  </si>
  <si>
    <t>1411  Audit</t>
  </si>
  <si>
    <t xml:space="preserve">  6</t>
  </si>
  <si>
    <t>1415  Liquidated Damages</t>
  </si>
  <si>
    <t xml:space="preserve">  7</t>
  </si>
  <si>
    <t>1480  General Capital Activities</t>
  </si>
  <si>
    <t xml:space="preserve">  15</t>
  </si>
  <si>
    <t>1492  Moving to Work Demonstration</t>
  </si>
  <si>
    <t xml:space="preserve">  16</t>
  </si>
  <si>
    <t>1501  Collaterization of Debt Service paid by PHA</t>
  </si>
  <si>
    <t xml:space="preserve">  17</t>
  </si>
  <si>
    <t>1503  RAD-CFP</t>
  </si>
  <si>
    <t>18ba</t>
  </si>
  <si>
    <t>9000 Collaterization or Debt Service paid Via System of Direct Payment</t>
  </si>
  <si>
    <t>19</t>
  </si>
  <si>
    <t>1502 Contingency (may not exceed 8% of line 20</t>
  </si>
  <si>
    <t>20</t>
  </si>
  <si>
    <t>Amount of Annual Grant:  (sum of lines 2 - 19)</t>
  </si>
  <si>
    <t>21</t>
  </si>
  <si>
    <t>Amount of line 20 Related to LBP Activities</t>
  </si>
  <si>
    <t>22</t>
  </si>
  <si>
    <t>Amount of line 20 Related to Section 504 compliance</t>
  </si>
  <si>
    <t>23</t>
  </si>
  <si>
    <t>Amount of line 20 Related to Security - Soft Costs</t>
  </si>
  <si>
    <t>24</t>
  </si>
  <si>
    <t>Amount of line 20 Related to Security - Hard Costs</t>
  </si>
  <si>
    <t>25</t>
  </si>
  <si>
    <t>Amount of line 20 Related to Energy Conservation Measures</t>
  </si>
  <si>
    <t>Signature of Executive Director                                                                            Date</t>
  </si>
  <si>
    <t>Signature of Public Housing Director                                                    Date</t>
  </si>
  <si>
    <r>
      <t>1</t>
    </r>
    <r>
      <rPr>
        <sz val="8"/>
        <rFont val="Times New Roman"/>
        <family val="1"/>
      </rPr>
      <t>To be completed for the Performance and Evaluation Report</t>
    </r>
  </si>
  <si>
    <r>
      <t>2</t>
    </r>
    <r>
      <rPr>
        <sz val="8"/>
        <rFont val="Times New Roman"/>
        <family val="1"/>
      </rPr>
      <t>To be completed for the Performance and Evaluation Report or a Revised Annual Statement</t>
    </r>
  </si>
  <si>
    <r>
      <t>3</t>
    </r>
    <r>
      <rPr>
        <sz val="8"/>
        <rFont val="Times New Roman"/>
        <family val="1"/>
      </rPr>
      <t>PHAs with under 250 units in management may use 100% of CFP Grants for operations</t>
    </r>
  </si>
  <si>
    <r>
      <t>4</t>
    </r>
    <r>
      <rPr>
        <sz val="8"/>
        <rFont val="Times New Roman"/>
        <family val="1"/>
      </rPr>
      <t>RHF funds shall be included here</t>
    </r>
  </si>
  <si>
    <t>Part II: Supporting Pages</t>
  </si>
  <si>
    <t>Federal FFY of Grant:  2020</t>
  </si>
  <si>
    <t>CFFP (Yes/No):</t>
  </si>
  <si>
    <t>No</t>
  </si>
  <si>
    <t>Development Number</t>
  </si>
  <si>
    <t>General Description of Major Work</t>
  </si>
  <si>
    <t>Development</t>
  </si>
  <si>
    <t>Quantity</t>
  </si>
  <si>
    <t xml:space="preserve">        Total Estimated Cost</t>
  </si>
  <si>
    <t xml:space="preserve">         Total Actual Cost</t>
  </si>
  <si>
    <t>Status of Work</t>
  </si>
  <si>
    <t>Name/PHA-Wide</t>
  </si>
  <si>
    <t>Catagories</t>
  </si>
  <si>
    <t>Account No.</t>
  </si>
  <si>
    <t>Activities</t>
  </si>
  <si>
    <r>
      <t>Revised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</si>
  <si>
    <t>Funds</t>
  </si>
  <si>
    <r>
      <t>Obligated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</si>
  <si>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r>
      <t>Expended</t>
    </r>
    <r>
      <rPr>
        <vertAlign val="superscript"/>
        <sz val="10"/>
        <rFont val="Times New Roman"/>
        <family val="1"/>
      </rPr>
      <t xml:space="preserve">2 </t>
    </r>
  </si>
  <si>
    <t>TN 4-7</t>
  </si>
  <si>
    <t xml:space="preserve">Interior renovations, including VCT floors, </t>
  </si>
  <si>
    <t>53 units</t>
  </si>
  <si>
    <t>Mary Walker Towers</t>
  </si>
  <si>
    <t xml:space="preserve">kitchen casework &amp; countertops, electrical </t>
  </si>
  <si>
    <t xml:space="preserve">upgrades, plumbing upgrades, painting </t>
  </si>
  <si>
    <t>unit doors, windows, water heaters, public</t>
  </si>
  <si>
    <t xml:space="preserve">area upgrades. Asbestos abatement, </t>
  </si>
  <si>
    <t>relocation. RAD conversion</t>
  </si>
  <si>
    <t>TN 4-22</t>
  </si>
  <si>
    <t>RAD conversion funding, if needed</t>
  </si>
  <si>
    <t>Gateway</t>
  </si>
  <si>
    <t>TN 4-36</t>
  </si>
  <si>
    <t>Dogwood</t>
  </si>
  <si>
    <t>TN 4-29</t>
  </si>
  <si>
    <t xml:space="preserve">Begin renovations/deferred maintenance - </t>
  </si>
  <si>
    <t>As needed</t>
  </si>
  <si>
    <t>Villages at Alton Park</t>
  </si>
  <si>
    <t>Doors, windows floor coverings, plumbing,</t>
  </si>
  <si>
    <t>electrical, interior painting, exterior painting,</t>
  </si>
  <si>
    <t>roofs, structural repairs, water heaters,</t>
  </si>
  <si>
    <t>landscaping.</t>
  </si>
  <si>
    <t>\</t>
  </si>
  <si>
    <t>PHA-Wide</t>
  </si>
  <si>
    <t>Operations</t>
  </si>
  <si>
    <t>Upgrade Computer Software</t>
  </si>
  <si>
    <t>Management Development/Training</t>
  </si>
  <si>
    <t xml:space="preserve">Consulting Services </t>
  </si>
  <si>
    <t>A/E Services</t>
  </si>
  <si>
    <t>As Needed</t>
  </si>
  <si>
    <t>Computers</t>
  </si>
  <si>
    <t>Administration - Staff salaries &amp; benefits</t>
  </si>
  <si>
    <t>Total</t>
  </si>
  <si>
    <r>
      <t>1</t>
    </r>
    <r>
      <rPr>
        <sz val="8"/>
        <rFont val="Times New Roman"/>
        <family val="1"/>
      </rPr>
      <t>To be completed for the Performance and Evaluation Report or a Revised Annual Statement</t>
    </r>
  </si>
  <si>
    <r>
      <t>2</t>
    </r>
    <r>
      <rPr>
        <sz val="8"/>
        <rFont val="Times New Roman"/>
        <family val="1"/>
      </rPr>
      <t>To be comlpeted for the Performance and Evaluation Report</t>
    </r>
  </si>
  <si>
    <t>Capital Fund Program - Five-Year Action Plan</t>
  </si>
  <si>
    <t>Expires 4/30/2011</t>
  </si>
  <si>
    <t>Chattanooga Housing Authority,   TN 004</t>
  </si>
  <si>
    <t>Chattanooga, TN</t>
  </si>
  <si>
    <t xml:space="preserve">         Original 5-Year Plan</t>
  </si>
  <si>
    <t xml:space="preserve">         Revision No:</t>
  </si>
  <si>
    <t>Development Number and</t>
  </si>
  <si>
    <t xml:space="preserve">Work Statement </t>
  </si>
  <si>
    <t>Work Statement for Year 2</t>
  </si>
  <si>
    <t>Work Statement for Year 3</t>
  </si>
  <si>
    <t>Work Statement for Year 4</t>
  </si>
  <si>
    <t>Work Statement for Year 5</t>
  </si>
  <si>
    <t>A.</t>
  </si>
  <si>
    <t>Name</t>
  </si>
  <si>
    <t>for Year 1</t>
  </si>
  <si>
    <t>FFY______2021__________</t>
  </si>
  <si>
    <t>FFY_____2022___________</t>
  </si>
  <si>
    <t>FFY________2023________</t>
  </si>
  <si>
    <t>FFY____2024____________</t>
  </si>
  <si>
    <t>FFY___2020________</t>
  </si>
  <si>
    <t>B.</t>
  </si>
  <si>
    <t>Physical Improvements</t>
  </si>
  <si>
    <t>See</t>
  </si>
  <si>
    <t>Subtotal</t>
  </si>
  <si>
    <t>Annual Statement</t>
  </si>
  <si>
    <t>C.</t>
  </si>
  <si>
    <t>Management Improvements</t>
  </si>
  <si>
    <t>D.</t>
  </si>
  <si>
    <t>PHA-Wide Non-Dwelling</t>
  </si>
  <si>
    <t>Structures &amp; Equipment</t>
  </si>
  <si>
    <t>E.</t>
  </si>
  <si>
    <t>Administration</t>
  </si>
  <si>
    <t>F.</t>
  </si>
  <si>
    <t>Other</t>
  </si>
  <si>
    <t>G.</t>
  </si>
  <si>
    <t>H.</t>
  </si>
  <si>
    <t>Demolition</t>
  </si>
  <si>
    <t>I.</t>
  </si>
  <si>
    <t>J.</t>
  </si>
  <si>
    <t xml:space="preserve">Capital Fund Financing - </t>
  </si>
  <si>
    <t>Debt Service</t>
  </si>
  <si>
    <t>K.</t>
  </si>
  <si>
    <t>Total CFP Funds</t>
  </si>
  <si>
    <t>L.</t>
  </si>
  <si>
    <t>Total Non-CFP Funds</t>
  </si>
  <si>
    <t>M.</t>
  </si>
  <si>
    <t>Grand Total</t>
  </si>
  <si>
    <t>Part I: Summary (Continuation)</t>
  </si>
  <si>
    <t>FFY_____2022____________</t>
  </si>
  <si>
    <t>Annual</t>
  </si>
  <si>
    <t>Statement</t>
  </si>
  <si>
    <t>Boynton Terrace</t>
  </si>
  <si>
    <t>Greenwood Terrace</t>
  </si>
  <si>
    <t>Mary Walker Towers, TN 4-7</t>
  </si>
  <si>
    <t>Dogwood Manor</t>
  </si>
  <si>
    <t>Gateway Tower</t>
  </si>
  <si>
    <t>Emma Wheeler</t>
  </si>
  <si>
    <t>College Hill</t>
  </si>
  <si>
    <t>East Lake Courts</t>
  </si>
  <si>
    <t>Part II: Supporitng Pages - Physical Needs Work Statement(s)</t>
  </si>
  <si>
    <t>Work Statement for Year  2021</t>
  </si>
  <si>
    <t>Work Statement for Year  2022</t>
  </si>
  <si>
    <t>Work</t>
  </si>
  <si>
    <t>FFY</t>
  </si>
  <si>
    <t>Statement for</t>
  </si>
  <si>
    <t xml:space="preserve">Development </t>
  </si>
  <si>
    <t>Estimated Cost</t>
  </si>
  <si>
    <t>Year 1 FFY</t>
  </si>
  <si>
    <t>Number/Name</t>
  </si>
  <si>
    <t>General Description of'</t>
  </si>
  <si>
    <t>Major Work Catagories</t>
  </si>
  <si>
    <t>TN 4-8 Emma Wheeler</t>
  </si>
  <si>
    <t>TN 4-29 Villages at Alton Park</t>
  </si>
  <si>
    <t xml:space="preserve">Annual </t>
  </si>
  <si>
    <t>Begin conversion to central air</t>
  </si>
  <si>
    <t>Continue renovations/deferred</t>
  </si>
  <si>
    <t xml:space="preserve">maintenance - Doors, windows </t>
  </si>
  <si>
    <t xml:space="preserve">floor coverings, plumbing, </t>
  </si>
  <si>
    <t>electrical, interior/exterior painting</t>
  </si>
  <si>
    <t xml:space="preserve">roofs, structural repairs, water </t>
  </si>
  <si>
    <t>heaters, landscaping.</t>
  </si>
  <si>
    <t>TN 4-1 - College Hill</t>
  </si>
  <si>
    <t>TN 4-1 College Hill</t>
  </si>
  <si>
    <t>10 bldgs</t>
  </si>
  <si>
    <t xml:space="preserve">Demolition </t>
  </si>
  <si>
    <t>Subtotal of Estimated Cost</t>
  </si>
  <si>
    <t>Work Statement for Year  2023</t>
  </si>
  <si>
    <t>Work Statement for Year  2024</t>
  </si>
  <si>
    <t>Continue conversion to central</t>
  </si>
  <si>
    <t>air</t>
  </si>
  <si>
    <t>Part III: Supporting Pages - Management Needs Work Statement(s)</t>
  </si>
  <si>
    <t>Work Statement for Year 2021</t>
  </si>
  <si>
    <t>Work Statement for Year 2022</t>
  </si>
  <si>
    <t>FFY __2021______</t>
  </si>
  <si>
    <t>FFY ___2022_____</t>
  </si>
  <si>
    <t>Development Number/Name</t>
  </si>
  <si>
    <t>General Description of Major Work Catagories</t>
  </si>
  <si>
    <t>PHA-Wide until needed and posted at sites</t>
  </si>
  <si>
    <t>Admin</t>
  </si>
  <si>
    <t>Land acquisition/new construction</t>
  </si>
  <si>
    <t>Work Statement for Year 2023</t>
  </si>
  <si>
    <t>Work Statement for Year 2024</t>
  </si>
  <si>
    <t>FFY ___2023_____</t>
  </si>
  <si>
    <t>FFY __2024______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</si>
</sst>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lightUp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49">
    <xf numFmtId="0" fontId="0" fillId="0" borderId="0" xfId="0"/>
    <xf numFmtId="0" fontId="3" fillId="0" borderId="0" xfId="3" applyFont="1" applyBorder="1"/>
    <xf numFmtId="0" fontId="4" fillId="0" borderId="0" xfId="3" applyFont="1" applyBorder="1"/>
    <xf numFmtId="0" fontId="4" fillId="0" borderId="0" xfId="3" applyFont="1" applyBorder="1" applyAlignment="1">
      <alignment horizontal="right"/>
    </xf>
    <xf numFmtId="0" fontId="4" fillId="0" borderId="0" xfId="3" applyFont="1"/>
    <xf numFmtId="0" fontId="5" fillId="0" borderId="1" xfId="3" applyFont="1" applyBorder="1"/>
    <xf numFmtId="0" fontId="6" fillId="0" borderId="0" xfId="3" applyFont="1" applyBorder="1" applyAlignment="1">
      <alignment horizontal="right"/>
    </xf>
    <xf numFmtId="0" fontId="7" fillId="0" borderId="2" xfId="3" applyFont="1" applyBorder="1"/>
    <xf numFmtId="0" fontId="4" fillId="0" borderId="3" xfId="3" applyFont="1" applyBorder="1"/>
    <xf numFmtId="0" fontId="4" fillId="0" borderId="4" xfId="3" applyFont="1" applyBorder="1" applyAlignment="1">
      <alignment horizontal="right"/>
    </xf>
    <xf numFmtId="0" fontId="7" fillId="0" borderId="5" xfId="3" applyFont="1" applyBorder="1"/>
    <xf numFmtId="0" fontId="4" fillId="0" borderId="6" xfId="3" applyFont="1" applyBorder="1"/>
    <xf numFmtId="0" fontId="7" fillId="0" borderId="0" xfId="3" applyFont="1"/>
    <xf numFmtId="0" fontId="7" fillId="0" borderId="6" xfId="3" applyFont="1" applyBorder="1"/>
    <xf numFmtId="0" fontId="6" fillId="0" borderId="5" xfId="3" applyFont="1" applyBorder="1"/>
    <xf numFmtId="0" fontId="4" fillId="0" borderId="7" xfId="3" applyFont="1" applyBorder="1"/>
    <xf numFmtId="0" fontId="8" fillId="0" borderId="0" xfId="3" applyFont="1"/>
    <xf numFmtId="0" fontId="7" fillId="0" borderId="6" xfId="3" applyFont="1" applyBorder="1" applyAlignment="1"/>
    <xf numFmtId="0" fontId="4" fillId="0" borderId="5" xfId="3" applyFont="1" applyBorder="1"/>
    <xf numFmtId="0" fontId="6" fillId="0" borderId="6" xfId="3" applyFont="1" applyBorder="1"/>
    <xf numFmtId="0" fontId="8" fillId="0" borderId="5" xfId="3" applyFont="1" applyBorder="1"/>
    <xf numFmtId="0" fontId="6" fillId="0" borderId="6" xfId="3" applyFont="1" applyBorder="1" applyAlignment="1">
      <alignment horizontal="center"/>
    </xf>
    <xf numFmtId="0" fontId="4" fillId="0" borderId="8" xfId="3" applyFont="1" applyBorder="1"/>
    <xf numFmtId="0" fontId="4" fillId="0" borderId="9" xfId="3" applyFont="1" applyBorder="1"/>
    <xf numFmtId="0" fontId="8" fillId="0" borderId="8" xfId="3" applyFont="1" applyBorder="1"/>
    <xf numFmtId="0" fontId="4" fillId="0" borderId="1" xfId="3" applyFont="1" applyBorder="1"/>
    <xf numFmtId="0" fontId="9" fillId="0" borderId="0" xfId="3" applyFont="1" applyBorder="1"/>
    <xf numFmtId="0" fontId="7" fillId="0" borderId="1" xfId="3" applyFont="1" applyBorder="1"/>
    <xf numFmtId="0" fontId="7" fillId="0" borderId="10" xfId="3" applyFont="1" applyBorder="1"/>
    <xf numFmtId="0" fontId="7" fillId="0" borderId="11" xfId="3" applyFont="1" applyBorder="1"/>
    <xf numFmtId="0" fontId="7" fillId="0" borderId="12" xfId="3" applyFont="1" applyBorder="1"/>
    <xf numFmtId="0" fontId="7" fillId="0" borderId="11" xfId="3" applyFont="1" applyBorder="1" applyAlignment="1">
      <alignment horizontal="center"/>
    </xf>
    <xf numFmtId="0" fontId="7" fillId="0" borderId="13" xfId="3" applyFont="1" applyBorder="1" applyAlignment="1">
      <alignment horizontal="center"/>
    </xf>
    <xf numFmtId="0" fontId="7" fillId="0" borderId="12" xfId="3" applyFont="1" applyBorder="1" applyAlignment="1">
      <alignment horizontal="center"/>
    </xf>
    <xf numFmtId="0" fontId="8" fillId="0" borderId="14" xfId="3" applyFont="1" applyBorder="1"/>
    <xf numFmtId="0" fontId="8" fillId="0" borderId="2" xfId="3" applyFont="1" applyBorder="1"/>
    <xf numFmtId="0" fontId="8" fillId="0" borderId="4" xfId="3" applyFont="1" applyBorder="1"/>
    <xf numFmtId="0" fontId="7" fillId="0" borderId="14" xfId="3" applyFont="1" applyBorder="1" applyAlignment="1">
      <alignment horizontal="center"/>
    </xf>
    <xf numFmtId="0" fontId="7" fillId="0" borderId="4" xfId="3" applyFont="1" applyBorder="1" applyAlignment="1">
      <alignment horizontal="center"/>
    </xf>
    <xf numFmtId="49" fontId="8" fillId="0" borderId="14" xfId="3" applyNumberFormat="1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4" fillId="0" borderId="4" xfId="3" applyFont="1" applyBorder="1"/>
    <xf numFmtId="7" fontId="4" fillId="0" borderId="14" xfId="3" applyNumberFormat="1" applyFont="1" applyBorder="1"/>
    <xf numFmtId="49" fontId="8" fillId="0" borderId="10" xfId="3" applyNumberFormat="1" applyFont="1" applyBorder="1" applyAlignment="1">
      <alignment horizontal="center" vertical="top"/>
    </xf>
    <xf numFmtId="0" fontId="8" fillId="0" borderId="11" xfId="3" applyFont="1" applyBorder="1" applyAlignment="1"/>
    <xf numFmtId="0" fontId="4" fillId="0" borderId="13" xfId="3" applyFont="1" applyBorder="1"/>
    <xf numFmtId="7" fontId="4" fillId="0" borderId="10" xfId="3" applyNumberFormat="1" applyFont="1" applyBorder="1"/>
    <xf numFmtId="49" fontId="8" fillId="0" borderId="14" xfId="3" applyNumberFormat="1" applyFont="1" applyBorder="1" applyAlignment="1">
      <alignment horizontal="center"/>
    </xf>
    <xf numFmtId="0" fontId="4" fillId="0" borderId="14" xfId="3" applyFont="1" applyBorder="1"/>
    <xf numFmtId="49" fontId="8" fillId="0" borderId="15" xfId="3" applyNumberFormat="1" applyFont="1" applyBorder="1" applyAlignment="1">
      <alignment horizontal="center"/>
    </xf>
    <xf numFmtId="0" fontId="4" fillId="0" borderId="15" xfId="3" applyFont="1" applyBorder="1"/>
    <xf numFmtId="7" fontId="4" fillId="0" borderId="15" xfId="3" applyNumberFormat="1" applyFont="1" applyBorder="1"/>
    <xf numFmtId="7" fontId="4" fillId="0" borderId="9" xfId="3" applyNumberFormat="1" applyFont="1" applyBorder="1"/>
    <xf numFmtId="0" fontId="6" fillId="0" borderId="11" xfId="3" applyFont="1" applyBorder="1"/>
    <xf numFmtId="0" fontId="8" fillId="0" borderId="0" xfId="3" applyFont="1" applyBorder="1"/>
    <xf numFmtId="0" fontId="8" fillId="0" borderId="13" xfId="3" applyFont="1" applyBorder="1"/>
    <xf numFmtId="0" fontId="6" fillId="0" borderId="0" xfId="3" applyFont="1"/>
    <xf numFmtId="5" fontId="8" fillId="0" borderId="6" xfId="3" applyNumberFormat="1" applyFont="1" applyBorder="1"/>
    <xf numFmtId="0" fontId="6" fillId="0" borderId="8" xfId="3" applyFont="1" applyBorder="1"/>
    <xf numFmtId="0" fontId="8" fillId="0" borderId="1" xfId="3" applyFont="1" applyBorder="1"/>
    <xf numFmtId="0" fontId="8" fillId="0" borderId="9" xfId="3" applyFont="1" applyBorder="1"/>
    <xf numFmtId="0" fontId="6" fillId="0" borderId="1" xfId="3" applyFont="1" applyBorder="1"/>
    <xf numFmtId="5" fontId="8" fillId="0" borderId="9" xfId="3" applyNumberFormat="1" applyFont="1" applyBorder="1"/>
    <xf numFmtId="5" fontId="12" fillId="0" borderId="0" xfId="3" applyNumberFormat="1" applyFont="1" applyBorder="1"/>
    <xf numFmtId="0" fontId="8" fillId="0" borderId="0" xfId="3" applyFont="1" applyBorder="1" applyAlignment="1">
      <alignment horizontal="center"/>
    </xf>
    <xf numFmtId="0" fontId="8" fillId="0" borderId="0" xfId="3" applyFont="1" applyAlignment="1">
      <alignment horizontal="right"/>
    </xf>
    <xf numFmtId="0" fontId="11" fillId="0" borderId="0" xfId="3" applyFont="1" applyBorder="1"/>
    <xf numFmtId="7" fontId="4" fillId="0" borderId="0" xfId="3" applyNumberFormat="1" applyFont="1"/>
    <xf numFmtId="39" fontId="4" fillId="0" borderId="0" xfId="3" applyNumberFormat="1" applyFont="1"/>
    <xf numFmtId="0" fontId="5" fillId="0" borderId="0" xfId="3" applyFont="1" applyBorder="1"/>
    <xf numFmtId="0" fontId="4" fillId="0" borderId="3" xfId="3" applyFont="1" applyBorder="1" applyAlignment="1">
      <alignment horizontal="right"/>
    </xf>
    <xf numFmtId="0" fontId="6" fillId="0" borderId="4" xfId="3" applyFont="1" applyBorder="1" applyAlignment="1">
      <alignment horizontal="right"/>
    </xf>
    <xf numFmtId="0" fontId="7" fillId="0" borderId="0" xfId="3" applyFont="1" applyBorder="1"/>
    <xf numFmtId="0" fontId="6" fillId="0" borderId="6" xfId="3" applyFont="1" applyBorder="1" applyAlignment="1">
      <alignment horizontal="right"/>
    </xf>
    <xf numFmtId="0" fontId="7" fillId="0" borderId="0" xfId="3" applyFont="1" applyBorder="1" applyAlignment="1"/>
    <xf numFmtId="0" fontId="6" fillId="0" borderId="0" xfId="3" applyFont="1" applyBorder="1" applyAlignment="1">
      <alignment horizontal="center"/>
    </xf>
    <xf numFmtId="0" fontId="6" fillId="0" borderId="9" xfId="3" applyFont="1" applyBorder="1" applyAlignment="1">
      <alignment horizontal="right"/>
    </xf>
    <xf numFmtId="0" fontId="9" fillId="0" borderId="7" xfId="3" applyFont="1" applyBorder="1" applyAlignment="1">
      <alignment horizontal="center"/>
    </xf>
    <xf numFmtId="0" fontId="9" fillId="0" borderId="6" xfId="3" applyFont="1" applyBorder="1" applyAlignment="1">
      <alignment horizontal="center"/>
    </xf>
    <xf numFmtId="5" fontId="9" fillId="0" borderId="5" xfId="2" applyNumberFormat="1" applyFont="1" applyBorder="1" applyAlignment="1">
      <alignment horizontal="center"/>
    </xf>
    <xf numFmtId="5" fontId="9" fillId="0" borderId="6" xfId="2" applyNumberFormat="1" applyFont="1" applyBorder="1" applyAlignment="1">
      <alignment horizontal="center"/>
    </xf>
    <xf numFmtId="0" fontId="9" fillId="0" borderId="5" xfId="3" applyFont="1" applyBorder="1" applyAlignment="1">
      <alignment horizontal="center"/>
    </xf>
    <xf numFmtId="0" fontId="9" fillId="0" borderId="6" xfId="3" applyFont="1" applyBorder="1" applyAlignment="1">
      <alignment horizontal="center"/>
    </xf>
    <xf numFmtId="0" fontId="9" fillId="0" borderId="7" xfId="3" applyFont="1" applyBorder="1" applyAlignment="1"/>
    <xf numFmtId="0" fontId="9" fillId="0" borderId="7" xfId="3" applyFont="1" applyBorder="1"/>
    <xf numFmtId="5" fontId="9" fillId="0" borderId="5" xfId="2" applyNumberFormat="1" applyFont="1" applyBorder="1"/>
    <xf numFmtId="3" fontId="9" fillId="0" borderId="6" xfId="3" applyNumberFormat="1" applyFont="1" applyBorder="1"/>
    <xf numFmtId="0" fontId="9" fillId="0" borderId="6" xfId="3" applyFont="1" applyBorder="1"/>
    <xf numFmtId="5" fontId="9" fillId="0" borderId="5" xfId="2" applyNumberFormat="1" applyFont="1" applyBorder="1" applyAlignment="1">
      <alignment horizontal="center"/>
    </xf>
    <xf numFmtId="3" fontId="9" fillId="0" borderId="6" xfId="3" applyNumberFormat="1" applyFont="1" applyBorder="1" applyAlignment="1">
      <alignment horizontal="center"/>
    </xf>
    <xf numFmtId="0" fontId="9" fillId="0" borderId="8" xfId="3" applyFont="1" applyBorder="1" applyAlignment="1">
      <alignment horizontal="center"/>
    </xf>
    <xf numFmtId="0" fontId="9" fillId="0" borderId="9" xfId="3" applyFont="1" applyBorder="1" applyAlignment="1">
      <alignment horizontal="center"/>
    </xf>
    <xf numFmtId="0" fontId="9" fillId="0" borderId="9" xfId="3" applyFont="1" applyBorder="1"/>
    <xf numFmtId="0" fontId="6" fillId="0" borderId="10" xfId="3" applyFont="1" applyBorder="1"/>
    <xf numFmtId="0" fontId="4" fillId="0" borderId="13" xfId="3" applyFont="1" applyBorder="1" applyAlignment="1">
      <alignment horizontal="center"/>
    </xf>
    <xf numFmtId="5" fontId="4" fillId="0" borderId="13" xfId="2" applyNumberFormat="1" applyFont="1" applyBorder="1" applyAlignment="1">
      <alignment horizontal="center"/>
    </xf>
    <xf numFmtId="3" fontId="4" fillId="0" borderId="13" xfId="3" applyNumberFormat="1" applyFont="1" applyBorder="1" applyAlignment="1">
      <alignment horizontal="center"/>
    </xf>
    <xf numFmtId="0" fontId="4" fillId="0" borderId="6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5" fontId="4" fillId="0" borderId="9" xfId="2" applyNumberFormat="1" applyFont="1" applyBorder="1"/>
    <xf numFmtId="3" fontId="4" fillId="0" borderId="9" xfId="3" applyNumberFormat="1" applyFont="1" applyBorder="1"/>
    <xf numFmtId="0" fontId="4" fillId="0" borderId="6" xfId="0" applyFont="1" applyBorder="1"/>
    <xf numFmtId="7" fontId="6" fillId="0" borderId="6" xfId="2" applyNumberFormat="1" applyFont="1" applyBorder="1"/>
    <xf numFmtId="3" fontId="4" fillId="0" borderId="6" xfId="3" applyNumberFormat="1" applyFont="1" applyBorder="1"/>
    <xf numFmtId="0" fontId="8" fillId="0" borderId="7" xfId="3" applyFont="1" applyBorder="1"/>
    <xf numFmtId="0" fontId="8" fillId="0" borderId="6" xfId="3" applyFont="1" applyBorder="1" applyAlignment="1">
      <alignment horizontal="center"/>
    </xf>
    <xf numFmtId="7" fontId="4" fillId="0" borderId="6" xfId="2" applyNumberFormat="1" applyFont="1" applyBorder="1"/>
    <xf numFmtId="7" fontId="6" fillId="0" borderId="7" xfId="2" applyNumberFormat="1" applyFont="1" applyBorder="1"/>
    <xf numFmtId="0" fontId="12" fillId="0" borderId="6" xfId="3" applyFont="1" applyBorder="1"/>
    <xf numFmtId="7" fontId="4" fillId="0" borderId="0" xfId="3" applyNumberFormat="1" applyFont="1" applyBorder="1"/>
    <xf numFmtId="0" fontId="4" fillId="0" borderId="7" xfId="0" applyFont="1" applyBorder="1"/>
    <xf numFmtId="0" fontId="4" fillId="0" borderId="15" xfId="0" applyFont="1" applyBorder="1"/>
    <xf numFmtId="7" fontId="4" fillId="0" borderId="9" xfId="2" applyNumberFormat="1" applyFont="1" applyBorder="1"/>
    <xf numFmtId="0" fontId="8" fillId="0" borderId="15" xfId="3" applyFont="1" applyBorder="1"/>
    <xf numFmtId="7" fontId="6" fillId="0" borderId="9" xfId="2" applyNumberFormat="1" applyFont="1" applyBorder="1"/>
    <xf numFmtId="0" fontId="4" fillId="0" borderId="9" xfId="0" applyFont="1" applyBorder="1"/>
    <xf numFmtId="0" fontId="6" fillId="0" borderId="7" xfId="3" applyFont="1" applyBorder="1"/>
    <xf numFmtId="7" fontId="14" fillId="0" borderId="9" xfId="2" applyNumberFormat="1" applyFont="1" applyBorder="1"/>
    <xf numFmtId="7" fontId="14" fillId="0" borderId="6" xfId="2" applyNumberFormat="1" applyFont="1" applyBorder="1"/>
    <xf numFmtId="7" fontId="4" fillId="0" borderId="7" xfId="2" applyNumberFormat="1" applyFont="1" applyBorder="1"/>
    <xf numFmtId="0" fontId="4" fillId="0" borderId="7" xfId="3" applyFont="1" applyBorder="1" applyAlignment="1">
      <alignment horizontal="center"/>
    </xf>
    <xf numFmtId="0" fontId="8" fillId="0" borderId="7" xfId="3" applyFont="1" applyBorder="1" applyAlignment="1">
      <alignment horizontal="center"/>
    </xf>
    <xf numFmtId="7" fontId="15" fillId="0" borderId="6" xfId="2" applyNumberFormat="1" applyFont="1" applyBorder="1"/>
    <xf numFmtId="3" fontId="4" fillId="0" borderId="7" xfId="3" applyNumberFormat="1" applyFont="1" applyBorder="1"/>
    <xf numFmtId="3" fontId="4" fillId="0" borderId="15" xfId="3" applyNumberFormat="1" applyFont="1" applyBorder="1"/>
    <xf numFmtId="0" fontId="12" fillId="0" borderId="9" xfId="3" applyFont="1" applyBorder="1"/>
    <xf numFmtId="0" fontId="4" fillId="0" borderId="0" xfId="3" applyFont="1" applyBorder="1" applyAlignment="1">
      <alignment horizontal="center"/>
    </xf>
    <xf numFmtId="7" fontId="6" fillId="0" borderId="0" xfId="2" applyNumberFormat="1" applyFont="1" applyBorder="1"/>
    <xf numFmtId="3" fontId="4" fillId="0" borderId="0" xfId="3" applyNumberFormat="1" applyFont="1" applyBorder="1"/>
    <xf numFmtId="43" fontId="4" fillId="0" borderId="0" xfId="1" applyFont="1" applyBorder="1"/>
    <xf numFmtId="43" fontId="4" fillId="0" borderId="0" xfId="3" applyNumberFormat="1" applyFont="1" applyBorder="1"/>
    <xf numFmtId="0" fontId="16" fillId="0" borderId="0" xfId="3" applyFont="1" applyBorder="1"/>
    <xf numFmtId="0" fontId="6" fillId="0" borderId="0" xfId="3" applyFont="1" applyBorder="1"/>
    <xf numFmtId="0" fontId="16" fillId="0" borderId="2" xfId="3" applyFont="1" applyBorder="1"/>
    <xf numFmtId="0" fontId="16" fillId="0" borderId="3" xfId="3" applyFont="1" applyBorder="1"/>
    <xf numFmtId="0" fontId="17" fillId="0" borderId="2" xfId="3" applyFont="1" applyBorder="1"/>
    <xf numFmtId="0" fontId="17" fillId="0" borderId="3" xfId="3" applyFont="1" applyBorder="1"/>
    <xf numFmtId="0" fontId="7" fillId="0" borderId="4" xfId="3" applyFont="1" applyBorder="1"/>
    <xf numFmtId="0" fontId="17" fillId="0" borderId="2" xfId="3" applyFont="1" applyBorder="1" applyAlignment="1">
      <alignment horizontal="center"/>
    </xf>
    <xf numFmtId="0" fontId="17" fillId="0" borderId="4" xfId="3" applyFont="1" applyBorder="1" applyAlignment="1">
      <alignment horizontal="center"/>
    </xf>
    <xf numFmtId="0" fontId="6" fillId="0" borderId="3" xfId="3" applyFont="1" applyBorder="1"/>
    <xf numFmtId="0" fontId="6" fillId="0" borderId="4" xfId="3" applyFont="1" applyBorder="1"/>
    <xf numFmtId="0" fontId="7" fillId="0" borderId="13" xfId="3" applyFont="1" applyBorder="1"/>
    <xf numFmtId="0" fontId="8" fillId="0" borderId="13" xfId="3" applyFont="1" applyBorder="1" applyAlignment="1"/>
    <xf numFmtId="0" fontId="8" fillId="0" borderId="10" xfId="3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0" fontId="7" fillId="0" borderId="6" xfId="3" applyFont="1" applyBorder="1" applyAlignment="1">
      <alignment horizontal="center"/>
    </xf>
    <xf numFmtId="0" fontId="8" fillId="0" borderId="6" xfId="3" applyFont="1" applyBorder="1" applyAlignment="1"/>
    <xf numFmtId="49" fontId="8" fillId="0" borderId="15" xfId="3" applyNumberFormat="1" applyFont="1" applyBorder="1" applyAlignment="1">
      <alignment horizontal="center" vertical="center"/>
    </xf>
    <xf numFmtId="0" fontId="8" fillId="0" borderId="15" xfId="3" applyFont="1" applyBorder="1" applyAlignment="1">
      <alignment vertical="center"/>
    </xf>
    <xf numFmtId="49" fontId="8" fillId="0" borderId="10" xfId="3" applyNumberFormat="1" applyFont="1" applyBorder="1" applyAlignment="1">
      <alignment horizontal="center" vertical="center"/>
    </xf>
    <xf numFmtId="0" fontId="4" fillId="0" borderId="10" xfId="3" applyFont="1" applyBorder="1" applyAlignment="1">
      <alignment vertical="center"/>
    </xf>
    <xf numFmtId="0" fontId="4" fillId="2" borderId="10" xfId="3" applyFont="1" applyFill="1" applyBorder="1" applyAlignment="1">
      <alignment horizontal="center" vertical="center"/>
    </xf>
    <xf numFmtId="0" fontId="8" fillId="0" borderId="10" xfId="3" applyFont="1" applyBorder="1" applyAlignment="1">
      <alignment vertical="center"/>
    </xf>
    <xf numFmtId="0" fontId="4" fillId="0" borderId="15" xfId="3" applyFont="1" applyBorder="1" applyAlignment="1">
      <alignment vertical="center"/>
    </xf>
    <xf numFmtId="0" fontId="4" fillId="2" borderId="7" xfId="3" applyFont="1" applyFill="1" applyBorder="1" applyAlignment="1">
      <alignment horizontal="center" vertical="center"/>
    </xf>
    <xf numFmtId="43" fontId="4" fillId="0" borderId="15" xfId="3" applyNumberFormat="1" applyFont="1" applyBorder="1"/>
    <xf numFmtId="0" fontId="4" fillId="0" borderId="14" xfId="3" applyFont="1" applyBorder="1" applyAlignment="1">
      <alignment vertical="center"/>
    </xf>
    <xf numFmtId="39" fontId="4" fillId="2" borderId="4" xfId="3" applyNumberFormat="1" applyFont="1" applyFill="1" applyBorder="1"/>
    <xf numFmtId="39" fontId="8" fillId="2" borderId="10" xfId="3" applyNumberFormat="1" applyFont="1" applyFill="1" applyBorder="1" applyAlignment="1">
      <alignment vertical="center"/>
    </xf>
    <xf numFmtId="39" fontId="8" fillId="2" borderId="15" xfId="3" applyNumberFormat="1" applyFont="1" applyFill="1" applyBorder="1" applyAlignment="1">
      <alignment vertical="center"/>
    </xf>
    <xf numFmtId="49" fontId="8" fillId="0" borderId="14" xfId="3" applyNumberFormat="1" applyFont="1" applyBorder="1" applyAlignment="1">
      <alignment horizontal="center" vertical="center"/>
    </xf>
    <xf numFmtId="0" fontId="4" fillId="2" borderId="4" xfId="3" applyFont="1" applyFill="1" applyBorder="1"/>
    <xf numFmtId="0" fontId="8" fillId="2" borderId="10" xfId="3" applyFont="1" applyFill="1" applyBorder="1" applyAlignment="1">
      <alignment vertical="center"/>
    </xf>
    <xf numFmtId="0" fontId="8" fillId="2" borderId="15" xfId="3" applyFont="1" applyFill="1" applyBorder="1" applyAlignment="1">
      <alignment vertical="center"/>
    </xf>
    <xf numFmtId="7" fontId="4" fillId="0" borderId="14" xfId="3" applyNumberFormat="1" applyFont="1" applyFill="1" applyBorder="1"/>
    <xf numFmtId="49" fontId="4" fillId="0" borderId="0" xfId="3" applyNumberFormat="1" applyFont="1" applyBorder="1"/>
    <xf numFmtId="0" fontId="18" fillId="0" borderId="0" xfId="3" applyFont="1" applyBorder="1"/>
    <xf numFmtId="49" fontId="16" fillId="0" borderId="14" xfId="3" applyNumberFormat="1" applyFont="1" applyBorder="1" applyAlignment="1">
      <alignment vertical="center"/>
    </xf>
    <xf numFmtId="49" fontId="16" fillId="0" borderId="2" xfId="3" applyNumberFormat="1" applyFont="1" applyBorder="1" applyAlignment="1">
      <alignment vertical="center"/>
    </xf>
    <xf numFmtId="0" fontId="4" fillId="0" borderId="2" xfId="3" applyFont="1" applyBorder="1"/>
    <xf numFmtId="7" fontId="4" fillId="0" borderId="4" xfId="3" applyNumberFormat="1" applyFont="1" applyBorder="1"/>
    <xf numFmtId="0" fontId="8" fillId="0" borderId="6" xfId="3" applyFont="1" applyBorder="1"/>
    <xf numFmtId="49" fontId="4" fillId="0" borderId="10" xfId="3" applyNumberFormat="1" applyFont="1" applyBorder="1" applyAlignment="1">
      <alignment horizontal="center"/>
    </xf>
    <xf numFmtId="49" fontId="4" fillId="2" borderId="10" xfId="3" applyNumberFormat="1" applyFont="1" applyFill="1" applyBorder="1" applyAlignment="1">
      <alignment horizontal="center"/>
    </xf>
    <xf numFmtId="7" fontId="4" fillId="0" borderId="13" xfId="3" applyNumberFormat="1" applyFont="1" applyBorder="1"/>
    <xf numFmtId="49" fontId="4" fillId="0" borderId="15" xfId="3" applyNumberFormat="1" applyFont="1" applyBorder="1" applyAlignment="1">
      <alignment horizontal="center"/>
    </xf>
    <xf numFmtId="0" fontId="4" fillId="2" borderId="15" xfId="3" applyFont="1" applyFill="1" applyBorder="1" applyAlignment="1">
      <alignment horizontal="center"/>
    </xf>
    <xf numFmtId="49" fontId="4" fillId="0" borderId="14" xfId="3" applyNumberFormat="1" applyFont="1" applyBorder="1" applyAlignment="1">
      <alignment horizontal="center"/>
    </xf>
    <xf numFmtId="43" fontId="4" fillId="2" borderId="14" xfId="1" applyFont="1" applyFill="1" applyBorder="1"/>
    <xf numFmtId="43" fontId="4" fillId="2" borderId="15" xfId="1" applyFont="1" applyFill="1" applyBorder="1"/>
    <xf numFmtId="0" fontId="4" fillId="2" borderId="15" xfId="3" applyFont="1" applyFill="1" applyBorder="1"/>
    <xf numFmtId="49" fontId="4" fillId="0" borderId="15" xfId="3" applyNumberFormat="1" applyFont="1" applyBorder="1"/>
    <xf numFmtId="0" fontId="12" fillId="0" borderId="12" xfId="3" applyFont="1" applyBorder="1"/>
    <xf numFmtId="0" fontId="12" fillId="0" borderId="0" xfId="3" applyFont="1" applyBorder="1"/>
    <xf numFmtId="43" fontId="8" fillId="0" borderId="0" xfId="3" applyNumberFormat="1" applyFont="1" applyBorder="1"/>
    <xf numFmtId="0" fontId="2" fillId="0" borderId="0" xfId="3"/>
    <xf numFmtId="0" fontId="16" fillId="0" borderId="10" xfId="3" applyFont="1" applyBorder="1"/>
    <xf numFmtId="0" fontId="4" fillId="0" borderId="11" xfId="3" applyFont="1" applyBorder="1" applyAlignment="1">
      <alignment horizontal="center"/>
    </xf>
    <xf numFmtId="0" fontId="4" fillId="0" borderId="12" xfId="3" applyFont="1" applyBorder="1" applyAlignment="1">
      <alignment horizontal="center"/>
    </xf>
    <xf numFmtId="0" fontId="4" fillId="0" borderId="13" xfId="3" applyFont="1" applyBorder="1" applyAlignment="1">
      <alignment horizontal="center"/>
    </xf>
    <xf numFmtId="0" fontId="4" fillId="0" borderId="8" xfId="3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6" fillId="0" borderId="7" xfId="3" applyFont="1" applyBorder="1" applyAlignment="1">
      <alignment horizontal="center"/>
    </xf>
    <xf numFmtId="0" fontId="4" fillId="0" borderId="15" xfId="3" applyFont="1" applyBorder="1" applyAlignment="1">
      <alignment horizontal="center" vertical="center"/>
    </xf>
    <xf numFmtId="49" fontId="4" fillId="2" borderId="10" xfId="3" applyNumberFormat="1" applyFont="1" applyFill="1" applyBorder="1" applyAlignment="1">
      <alignment horizontal="center" vertical="center"/>
    </xf>
    <xf numFmtId="0" fontId="15" fillId="0" borderId="7" xfId="3" applyFont="1" applyBorder="1" applyAlignment="1">
      <alignment vertical="center"/>
    </xf>
    <xf numFmtId="0" fontId="4" fillId="0" borderId="7" xfId="3" applyFont="1" applyBorder="1" applyAlignment="1">
      <alignment vertical="center"/>
    </xf>
    <xf numFmtId="7" fontId="4" fillId="0" borderId="7" xfId="3" applyNumberFormat="1" applyFont="1" applyBorder="1"/>
    <xf numFmtId="7" fontId="4" fillId="0" borderId="7" xfId="3" applyNumberFormat="1" applyFont="1" applyFill="1" applyBorder="1" applyAlignment="1">
      <alignment horizontal="center"/>
    </xf>
    <xf numFmtId="7" fontId="4" fillId="0" borderId="6" xfId="3" applyNumberFormat="1" applyFont="1" applyFill="1" applyBorder="1"/>
    <xf numFmtId="7" fontId="2" fillId="0" borderId="0" xfId="3" applyNumberFormat="1"/>
    <xf numFmtId="49" fontId="4" fillId="2" borderId="7" xfId="3" applyNumberFormat="1" applyFont="1" applyFill="1" applyBorder="1" applyAlignment="1">
      <alignment horizontal="center" vertical="center"/>
    </xf>
    <xf numFmtId="7" fontId="4" fillId="0" borderId="7" xfId="3" applyNumberFormat="1" applyFont="1" applyFill="1" applyBorder="1"/>
    <xf numFmtId="7" fontId="6" fillId="0" borderId="7" xfId="3" applyNumberFormat="1" applyFont="1" applyBorder="1"/>
    <xf numFmtId="0" fontId="4" fillId="0" borderId="7" xfId="3" applyFont="1" applyBorder="1" applyAlignment="1">
      <alignment horizontal="center" vertical="center"/>
    </xf>
    <xf numFmtId="0" fontId="4" fillId="0" borderId="6" xfId="4" applyFont="1" applyBorder="1"/>
    <xf numFmtId="0" fontId="2" fillId="0" borderId="15" xfId="3" applyBorder="1"/>
    <xf numFmtId="7" fontId="6" fillId="0" borderId="15" xfId="3" applyNumberFormat="1" applyFont="1" applyBorder="1"/>
    <xf numFmtId="0" fontId="6" fillId="0" borderId="7" xfId="3" applyFont="1" applyBorder="1" applyAlignment="1">
      <alignment vertical="center"/>
    </xf>
    <xf numFmtId="7" fontId="4" fillId="0" borderId="7" xfId="2" applyNumberFormat="1" applyFont="1" applyFill="1" applyBorder="1"/>
    <xf numFmtId="0" fontId="4" fillId="0" borderId="7" xfId="4" applyFont="1" applyBorder="1"/>
    <xf numFmtId="7" fontId="6" fillId="0" borderId="7" xfId="3" applyNumberFormat="1" applyFont="1" applyBorder="1" applyAlignment="1">
      <alignment vertical="center"/>
    </xf>
    <xf numFmtId="0" fontId="4" fillId="0" borderId="0" xfId="3" applyFont="1" applyFill="1" applyBorder="1" applyAlignment="1">
      <alignment horizontal="left"/>
    </xf>
    <xf numFmtId="0" fontId="15" fillId="0" borderId="6" xfId="4" applyFont="1" applyBorder="1"/>
    <xf numFmtId="0" fontId="2" fillId="0" borderId="0" xfId="3" applyBorder="1"/>
    <xf numFmtId="0" fontId="8" fillId="0" borderId="7" xfId="3" applyFont="1" applyBorder="1" applyAlignment="1">
      <alignment vertical="center"/>
    </xf>
    <xf numFmtId="7" fontId="6" fillId="0" borderId="7" xfId="2" applyNumberFormat="1" applyFont="1" applyFill="1" applyBorder="1"/>
    <xf numFmtId="0" fontId="4" fillId="0" borderId="0" xfId="4" applyFont="1" applyBorder="1"/>
    <xf numFmtId="49" fontId="4" fillId="2" borderId="15" xfId="3" applyNumberFormat="1" applyFont="1" applyFill="1" applyBorder="1"/>
    <xf numFmtId="0" fontId="17" fillId="0" borderId="4" xfId="3" applyFont="1" applyBorder="1" applyAlignment="1">
      <alignment horizontal="right" vertical="top"/>
    </xf>
    <xf numFmtId="7" fontId="6" fillId="0" borderId="4" xfId="3" applyNumberFormat="1" applyFont="1" applyBorder="1" applyAlignment="1">
      <alignment vertical="center"/>
    </xf>
    <xf numFmtId="7" fontId="4" fillId="0" borderId="2" xfId="3" applyNumberFormat="1" applyFont="1" applyBorder="1"/>
    <xf numFmtId="43" fontId="2" fillId="0" borderId="0" xfId="1" applyFont="1"/>
    <xf numFmtId="43" fontId="2" fillId="0" borderId="0" xfId="3" applyNumberFormat="1"/>
    <xf numFmtId="7" fontId="4" fillId="0" borderId="15" xfId="3" applyNumberFormat="1" applyFont="1" applyFill="1" applyBorder="1" applyAlignment="1">
      <alignment horizontal="center"/>
    </xf>
    <xf numFmtId="7" fontId="4" fillId="0" borderId="9" xfId="3" applyNumberFormat="1" applyFont="1" applyFill="1" applyBorder="1"/>
    <xf numFmtId="0" fontId="4" fillId="0" borderId="0" xfId="3" applyFont="1" applyFill="1" applyBorder="1" applyAlignment="1"/>
    <xf numFmtId="0" fontId="4" fillId="0" borderId="5" xfId="3" applyFont="1" applyFill="1" applyBorder="1" applyAlignment="1">
      <alignment horizontal="right"/>
    </xf>
    <xf numFmtId="7" fontId="4" fillId="0" borderId="6" xfId="2" applyNumberFormat="1" applyFont="1" applyFill="1" applyBorder="1"/>
    <xf numFmtId="49" fontId="8" fillId="2" borderId="7" xfId="3" applyNumberFormat="1" applyFont="1" applyFill="1" applyBorder="1" applyAlignment="1">
      <alignment vertical="center"/>
    </xf>
    <xf numFmtId="49" fontId="4" fillId="2" borderId="7" xfId="3" applyNumberFormat="1" applyFont="1" applyFill="1" applyBorder="1"/>
    <xf numFmtId="0" fontId="2" fillId="0" borderId="7" xfId="3" applyBorder="1"/>
    <xf numFmtId="0" fontId="2" fillId="0" borderId="6" xfId="3" applyBorder="1"/>
    <xf numFmtId="7" fontId="6" fillId="0" borderId="14" xfId="3" applyNumberFormat="1" applyFont="1" applyBorder="1" applyAlignment="1">
      <alignment vertical="center"/>
    </xf>
    <xf numFmtId="7" fontId="4" fillId="0" borderId="3" xfId="3" applyNumberFormat="1" applyFont="1" applyBorder="1"/>
    <xf numFmtId="0" fontId="4" fillId="0" borderId="15" xfId="3" applyFont="1" applyBorder="1" applyAlignment="1">
      <alignment horizontal="center"/>
    </xf>
    <xf numFmtId="0" fontId="4" fillId="2" borderId="10" xfId="3" applyFont="1" applyFill="1" applyBorder="1" applyAlignment="1">
      <alignment horizontal="center"/>
    </xf>
    <xf numFmtId="0" fontId="4" fillId="0" borderId="10" xfId="3" applyFont="1" applyBorder="1"/>
    <xf numFmtId="0" fontId="4" fillId="2" borderId="7" xfId="3" applyFont="1" applyFill="1" applyBorder="1" applyAlignment="1">
      <alignment horizontal="center"/>
    </xf>
    <xf numFmtId="0" fontId="4" fillId="0" borderId="7" xfId="3" applyFont="1" applyFill="1" applyBorder="1"/>
    <xf numFmtId="7" fontId="4" fillId="0" borderId="0" xfId="2" applyNumberFormat="1" applyFont="1" applyFill="1" applyBorder="1"/>
    <xf numFmtId="0" fontId="4" fillId="0" borderId="7" xfId="3" applyFont="1" applyFill="1" applyBorder="1" applyAlignment="1">
      <alignment horizontal="right"/>
    </xf>
    <xf numFmtId="3" fontId="4" fillId="0" borderId="7" xfId="3" applyNumberFormat="1" applyFont="1" applyFill="1" applyBorder="1" applyAlignment="1">
      <alignment horizontal="right"/>
    </xf>
    <xf numFmtId="0" fontId="4" fillId="2" borderId="14" xfId="3" applyFont="1" applyFill="1" applyBorder="1"/>
    <xf numFmtId="0" fontId="17" fillId="0" borderId="14" xfId="3" applyFont="1" applyBorder="1" applyAlignment="1">
      <alignment horizontal="right" vertical="top"/>
    </xf>
    <xf numFmtId="0" fontId="4" fillId="2" borderId="7" xfId="3" applyFont="1" applyFill="1" applyBorder="1"/>
  </cellXfs>
  <cellStyles count="8">
    <cellStyle name="Comma" xfId="1" builtinId="3"/>
    <cellStyle name="Comma 2" xfId="5"/>
    <cellStyle name="Currency" xfId="2" builtinId="4"/>
    <cellStyle name="Normal" xfId="0" builtinId="0"/>
    <cellStyle name="Normal 2" xfId="3"/>
    <cellStyle name="Normal 3" xfId="4"/>
    <cellStyle name="Normal 4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10</xdr:row>
          <xdr:rowOff>0</xdr:rowOff>
        </xdr:from>
        <xdr:to>
          <xdr:col>0</xdr:col>
          <xdr:colOff>238125</xdr:colOff>
          <xdr:row>11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11</xdr:row>
          <xdr:rowOff>0</xdr:rowOff>
        </xdr:from>
        <xdr:to>
          <xdr:col>0</xdr:col>
          <xdr:colOff>257175</xdr:colOff>
          <xdr:row>12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1743075</xdr:colOff>
          <xdr:row>9</xdr:row>
          <xdr:rowOff>152400</xdr:rowOff>
        </xdr:from>
        <xdr:to>
          <xdr:col>2</xdr:col>
          <xdr:colOff>123825</xdr:colOff>
          <xdr:row>11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1304925</xdr:colOff>
          <xdr:row>10</xdr:row>
          <xdr:rowOff>0</xdr:rowOff>
        </xdr:from>
        <xdr:to>
          <xdr:col>3</xdr:col>
          <xdr:colOff>1504950</xdr:colOff>
          <xdr:row>11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1323975</xdr:colOff>
          <xdr:row>11</xdr:row>
          <xdr:rowOff>19050</xdr:rowOff>
        </xdr:from>
        <xdr:to>
          <xdr:col>4</xdr:col>
          <xdr:colOff>9525</xdr:colOff>
          <xdr:row>12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0</xdr:rowOff>
    </xdr:from>
    <xdr:to>
      <xdr:col>0</xdr:col>
      <xdr:colOff>190500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150" y="1095375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57150</xdr:colOff>
      <xdr:row>6</xdr:row>
      <xdr:rowOff>0</xdr:rowOff>
    </xdr:from>
    <xdr:to>
      <xdr:col>0</xdr:col>
      <xdr:colOff>190500</xdr:colOff>
      <xdr:row>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7150" y="1095375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1752600</xdr:colOff>
      <xdr:row>6</xdr:row>
      <xdr:rowOff>0</xdr:rowOff>
    </xdr:from>
    <xdr:to>
      <xdr:col>3</xdr:col>
      <xdr:colOff>57150</xdr:colOff>
      <xdr:row>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247900" y="1095375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1295400</xdr:colOff>
      <xdr:row>6</xdr:row>
      <xdr:rowOff>0</xdr:rowOff>
    </xdr:from>
    <xdr:to>
      <xdr:col>4</xdr:col>
      <xdr:colOff>1428750</xdr:colOff>
      <xdr:row>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76775" y="1095375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1295400</xdr:colOff>
      <xdr:row>6</xdr:row>
      <xdr:rowOff>0</xdr:rowOff>
    </xdr:from>
    <xdr:to>
      <xdr:col>4</xdr:col>
      <xdr:colOff>1428750</xdr:colOff>
      <xdr:row>6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76775" y="1095375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1752600</xdr:colOff>
      <xdr:row>7</xdr:row>
      <xdr:rowOff>0</xdr:rowOff>
    </xdr:from>
    <xdr:to>
      <xdr:col>2</xdr:col>
      <xdr:colOff>57150</xdr:colOff>
      <xdr:row>7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505075" y="1247775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1295400</xdr:colOff>
      <xdr:row>7</xdr:row>
      <xdr:rowOff>0</xdr:rowOff>
    </xdr:from>
    <xdr:to>
      <xdr:col>3</xdr:col>
      <xdr:colOff>1266825</xdr:colOff>
      <xdr:row>7</xdr:row>
      <xdr:rowOff>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4743450" y="1247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1295400</xdr:colOff>
      <xdr:row>7</xdr:row>
      <xdr:rowOff>0</xdr:rowOff>
    </xdr:from>
    <xdr:to>
      <xdr:col>3</xdr:col>
      <xdr:colOff>1266825</xdr:colOff>
      <xdr:row>7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4743450" y="1247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1752600</xdr:colOff>
      <xdr:row>49</xdr:row>
      <xdr:rowOff>0</xdr:rowOff>
    </xdr:from>
    <xdr:to>
      <xdr:col>2</xdr:col>
      <xdr:colOff>57150</xdr:colOff>
      <xdr:row>49</xdr:row>
      <xdr:rowOff>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2505075" y="8448675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1295400</xdr:colOff>
      <xdr:row>49</xdr:row>
      <xdr:rowOff>0</xdr:rowOff>
    </xdr:from>
    <xdr:to>
      <xdr:col>3</xdr:col>
      <xdr:colOff>1266825</xdr:colOff>
      <xdr:row>49</xdr:row>
      <xdr:rowOff>0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4743450" y="844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1295400</xdr:colOff>
      <xdr:row>49</xdr:row>
      <xdr:rowOff>0</xdr:rowOff>
    </xdr:from>
    <xdr:to>
      <xdr:col>3</xdr:col>
      <xdr:colOff>1266825</xdr:colOff>
      <xdr:row>49</xdr:row>
      <xdr:rowOff>0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4743450" y="844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5"/>
  <sheetViews>
    <sheetView showGridLines="0" tabSelected="1" zoomScale="115" zoomScaleNormal="115" workbookViewId="0">
      <selection activeCell="G7" sqref="G7:H7"/>
    </sheetView>
  </sheetViews>
  <sheetFormatPr defaultRowHeight="12.75" x14ac:dyDescent="0.2"/>
  <cols>
    <col min="1" max="1" width="4.42578125" style="18" customWidth="1"/>
    <col min="2" max="2" width="27.42578125" style="4" customWidth="1"/>
    <col min="3" max="3" width="22.28515625" style="4" customWidth="1"/>
    <col min="4" max="4" width="22.85546875" style="4" customWidth="1"/>
    <col min="5" max="5" width="22.42578125" style="4" customWidth="1"/>
    <col min="6" max="6" width="22.28515625" style="4" customWidth="1"/>
    <col min="7" max="7" width="21.7109375" style="4" customWidth="1"/>
    <col min="8" max="16384" width="9.140625" style="4"/>
  </cols>
  <sheetData>
    <row r="1" spans="1:7" ht="12.75" customHeight="1" x14ac:dyDescent="0.25">
      <c r="A1" s="1" t="s">
        <v>0</v>
      </c>
      <c r="B1" s="2"/>
      <c r="C1" s="2"/>
      <c r="D1" s="2"/>
      <c r="E1" s="2"/>
      <c r="F1" s="2"/>
      <c r="G1" s="3" t="s">
        <v>1</v>
      </c>
    </row>
    <row r="2" spans="1:7" ht="12.75" customHeight="1" x14ac:dyDescent="0.25">
      <c r="A2" s="1" t="s">
        <v>2</v>
      </c>
      <c r="B2" s="2"/>
      <c r="C2" s="2"/>
      <c r="D2" s="2"/>
      <c r="E2" s="2"/>
      <c r="F2" s="2"/>
      <c r="G2" s="3" t="s">
        <v>3</v>
      </c>
    </row>
    <row r="3" spans="1:7" ht="12.75" customHeight="1" x14ac:dyDescent="0.25">
      <c r="A3" s="1" t="s">
        <v>4</v>
      </c>
      <c r="B3" s="2"/>
      <c r="C3" s="2"/>
      <c r="D3" s="2"/>
      <c r="E3" s="2"/>
      <c r="F3" s="2"/>
      <c r="G3" s="3" t="s">
        <v>5</v>
      </c>
    </row>
    <row r="4" spans="1:7" ht="12.75" customHeight="1" x14ac:dyDescent="0.25">
      <c r="A4" s="5"/>
      <c r="B4" s="2"/>
      <c r="C4" s="2"/>
      <c r="D4" s="2"/>
      <c r="E4" s="2"/>
      <c r="F4" s="2"/>
      <c r="G4" s="6" t="s">
        <v>6</v>
      </c>
    </row>
    <row r="5" spans="1:7" ht="12.75" customHeight="1" x14ac:dyDescent="0.2">
      <c r="A5" s="7" t="s">
        <v>7</v>
      </c>
      <c r="B5" s="8"/>
      <c r="C5" s="8"/>
      <c r="D5" s="8"/>
      <c r="E5" s="8"/>
      <c r="F5" s="8"/>
      <c r="G5" s="9"/>
    </row>
    <row r="6" spans="1:7" x14ac:dyDescent="0.2">
      <c r="A6" s="10" t="s">
        <v>8</v>
      </c>
      <c r="B6" s="11"/>
      <c r="C6" s="12" t="s">
        <v>9</v>
      </c>
      <c r="F6" s="11"/>
      <c r="G6" s="13" t="s">
        <v>10</v>
      </c>
    </row>
    <row r="7" spans="1:7" x14ac:dyDescent="0.2">
      <c r="A7" s="14" t="s">
        <v>11</v>
      </c>
      <c r="B7" s="15"/>
      <c r="C7" s="16" t="s">
        <v>12</v>
      </c>
      <c r="F7" s="11"/>
      <c r="G7" s="17" t="s">
        <v>13</v>
      </c>
    </row>
    <row r="8" spans="1:7" x14ac:dyDescent="0.2">
      <c r="B8" s="19"/>
      <c r="C8" s="20" t="s">
        <v>14</v>
      </c>
      <c r="D8" s="2"/>
      <c r="F8" s="11"/>
      <c r="G8" s="21"/>
    </row>
    <row r="9" spans="1:7" x14ac:dyDescent="0.2">
      <c r="A9" s="22"/>
      <c r="B9" s="23"/>
      <c r="C9" s="24" t="s">
        <v>15</v>
      </c>
      <c r="D9" s="25"/>
      <c r="E9" s="25"/>
      <c r="F9" s="23"/>
      <c r="G9" s="23"/>
    </row>
    <row r="10" spans="1:7" x14ac:dyDescent="0.2">
      <c r="A10" s="10" t="s">
        <v>16</v>
      </c>
      <c r="B10" s="2"/>
      <c r="C10" s="2"/>
      <c r="D10" s="26"/>
      <c r="E10" s="2"/>
      <c r="F10" s="2"/>
      <c r="G10" s="11"/>
    </row>
    <row r="11" spans="1:7" x14ac:dyDescent="0.2">
      <c r="B11" s="12" t="s">
        <v>17</v>
      </c>
      <c r="E11" s="12" t="s">
        <v>18</v>
      </c>
      <c r="F11" s="2"/>
      <c r="G11" s="11"/>
    </row>
    <row r="12" spans="1:7" x14ac:dyDescent="0.2">
      <c r="A12" s="22"/>
      <c r="B12" s="27" t="s">
        <v>19</v>
      </c>
      <c r="C12" s="25"/>
      <c r="E12" s="12" t="s">
        <v>20</v>
      </c>
      <c r="F12" s="25"/>
      <c r="G12" s="23"/>
    </row>
    <row r="13" spans="1:7" x14ac:dyDescent="0.2">
      <c r="A13" s="28" t="s">
        <v>21</v>
      </c>
      <c r="B13" s="29" t="s">
        <v>22</v>
      </c>
      <c r="C13" s="30"/>
      <c r="D13" s="31" t="s">
        <v>23</v>
      </c>
      <c r="E13" s="32"/>
      <c r="F13" s="33" t="s">
        <v>24</v>
      </c>
      <c r="G13" s="32"/>
    </row>
    <row r="14" spans="1:7" x14ac:dyDescent="0.2">
      <c r="A14" s="34"/>
      <c r="B14" s="35"/>
      <c r="C14" s="36"/>
      <c r="D14" s="37" t="s">
        <v>25</v>
      </c>
      <c r="E14" s="38" t="s">
        <v>26</v>
      </c>
      <c r="F14" s="37" t="s">
        <v>27</v>
      </c>
      <c r="G14" s="38" t="s">
        <v>28</v>
      </c>
    </row>
    <row r="15" spans="1:7" ht="16.5" customHeight="1" x14ac:dyDescent="0.2">
      <c r="A15" s="39" t="s">
        <v>29</v>
      </c>
      <c r="B15" s="40" t="s">
        <v>30</v>
      </c>
      <c r="C15" s="41"/>
      <c r="D15" s="42"/>
      <c r="E15" s="42"/>
      <c r="F15" s="42"/>
      <c r="G15" s="42"/>
    </row>
    <row r="16" spans="1:7" ht="16.5" customHeight="1" x14ac:dyDescent="0.2">
      <c r="A16" s="39" t="s">
        <v>31</v>
      </c>
      <c r="B16" s="40" t="s">
        <v>32</v>
      </c>
      <c r="C16" s="41"/>
      <c r="D16" s="42">
        <v>502504</v>
      </c>
      <c r="E16" s="42"/>
      <c r="F16" s="42"/>
      <c r="G16" s="42"/>
    </row>
    <row r="17" spans="1:7" ht="16.5" customHeight="1" x14ac:dyDescent="0.2">
      <c r="A17" s="39" t="s">
        <v>33</v>
      </c>
      <c r="B17" s="40" t="s">
        <v>34</v>
      </c>
      <c r="C17" s="41"/>
      <c r="D17" s="42">
        <v>17500</v>
      </c>
      <c r="E17" s="42"/>
      <c r="F17" s="42"/>
      <c r="G17" s="42"/>
    </row>
    <row r="18" spans="1:7" ht="16.5" customHeight="1" x14ac:dyDescent="0.2">
      <c r="A18" s="39" t="s">
        <v>35</v>
      </c>
      <c r="B18" s="40" t="s">
        <v>36</v>
      </c>
      <c r="C18" s="41"/>
      <c r="D18" s="42">
        <v>502504</v>
      </c>
      <c r="E18" s="42"/>
      <c r="F18" s="42"/>
      <c r="G18" s="42"/>
    </row>
    <row r="19" spans="1:7" ht="16.5" customHeight="1" x14ac:dyDescent="0.2">
      <c r="A19" s="39" t="s">
        <v>37</v>
      </c>
      <c r="B19" s="40" t="s">
        <v>38</v>
      </c>
      <c r="C19" s="41"/>
      <c r="D19" s="42"/>
      <c r="E19" s="42"/>
      <c r="F19" s="42"/>
      <c r="G19" s="42"/>
    </row>
    <row r="20" spans="1:7" ht="16.5" customHeight="1" x14ac:dyDescent="0.2">
      <c r="A20" s="39" t="s">
        <v>39</v>
      </c>
      <c r="B20" s="40" t="s">
        <v>40</v>
      </c>
      <c r="C20" s="41"/>
      <c r="D20" s="42"/>
      <c r="E20" s="42"/>
      <c r="F20" s="42"/>
      <c r="G20" s="42"/>
    </row>
    <row r="21" spans="1:7" ht="16.5" customHeight="1" x14ac:dyDescent="0.2">
      <c r="A21" s="39" t="s">
        <v>41</v>
      </c>
      <c r="B21" s="40" t="s">
        <v>42</v>
      </c>
      <c r="C21" s="41"/>
      <c r="D21" s="42">
        <f>350000+300000+7500</f>
        <v>657500</v>
      </c>
      <c r="E21" s="42"/>
      <c r="F21" s="42"/>
      <c r="G21" s="42"/>
    </row>
    <row r="22" spans="1:7" ht="16.5" customHeight="1" x14ac:dyDescent="0.2">
      <c r="A22" s="39" t="s">
        <v>43</v>
      </c>
      <c r="B22" s="40" t="s">
        <v>44</v>
      </c>
      <c r="C22" s="41"/>
      <c r="D22" s="42"/>
      <c r="E22" s="42"/>
      <c r="F22" s="42"/>
      <c r="G22" s="42"/>
    </row>
    <row r="23" spans="1:7" ht="16.5" customHeight="1" x14ac:dyDescent="0.2">
      <c r="A23" s="39" t="s">
        <v>45</v>
      </c>
      <c r="B23" s="40" t="s">
        <v>46</v>
      </c>
      <c r="C23" s="41"/>
      <c r="D23" s="42"/>
      <c r="E23" s="42"/>
      <c r="F23" s="42"/>
      <c r="G23" s="42"/>
    </row>
    <row r="24" spans="1:7" ht="16.5" customHeight="1" x14ac:dyDescent="0.2">
      <c r="A24" s="39" t="s">
        <v>47</v>
      </c>
      <c r="B24" s="40" t="s">
        <v>48</v>
      </c>
      <c r="C24" s="41"/>
      <c r="D24" s="42">
        <v>3345031</v>
      </c>
      <c r="E24" s="42"/>
      <c r="F24" s="42"/>
      <c r="G24" s="42"/>
    </row>
    <row r="25" spans="1:7" ht="16.5" customHeight="1" x14ac:dyDescent="0.2">
      <c r="A25" s="43" t="s">
        <v>49</v>
      </c>
      <c r="B25" s="44" t="s">
        <v>50</v>
      </c>
      <c r="C25" s="45"/>
      <c r="D25" s="46"/>
      <c r="E25" s="46"/>
      <c r="F25" s="46"/>
      <c r="G25" s="46"/>
    </row>
    <row r="26" spans="1:7" ht="16.5" customHeight="1" x14ac:dyDescent="0.2">
      <c r="A26" s="47" t="s">
        <v>51</v>
      </c>
      <c r="B26" s="34" t="s">
        <v>52</v>
      </c>
      <c r="C26" s="48"/>
      <c r="D26" s="42"/>
      <c r="E26" s="42"/>
      <c r="F26" s="42"/>
      <c r="G26" s="42"/>
    </row>
    <row r="27" spans="1:7" ht="16.5" customHeight="1" x14ac:dyDescent="0.2">
      <c r="A27" s="47" t="s">
        <v>53</v>
      </c>
      <c r="B27" s="34" t="s">
        <v>54</v>
      </c>
      <c r="C27" s="48"/>
      <c r="D27" s="42">
        <f>SUM(D16:D25)</f>
        <v>5025039</v>
      </c>
      <c r="E27" s="42">
        <f>SUM(E16:E25)</f>
        <v>0</v>
      </c>
      <c r="F27" s="42"/>
      <c r="G27" s="42"/>
    </row>
    <row r="28" spans="1:7" ht="16.5" customHeight="1" x14ac:dyDescent="0.2">
      <c r="A28" s="47" t="s">
        <v>55</v>
      </c>
      <c r="B28" s="35" t="s">
        <v>56</v>
      </c>
      <c r="C28" s="41"/>
      <c r="D28" s="42">
        <v>0</v>
      </c>
      <c r="E28" s="42">
        <v>0</v>
      </c>
      <c r="F28" s="42"/>
      <c r="G28" s="42"/>
    </row>
    <row r="29" spans="1:7" ht="16.5" customHeight="1" x14ac:dyDescent="0.2">
      <c r="A29" s="47" t="s">
        <v>57</v>
      </c>
      <c r="B29" s="34" t="s">
        <v>58</v>
      </c>
      <c r="C29" s="48"/>
      <c r="D29" s="42">
        <v>0</v>
      </c>
      <c r="E29" s="42">
        <v>0</v>
      </c>
      <c r="F29" s="42"/>
      <c r="G29" s="42"/>
    </row>
    <row r="30" spans="1:7" ht="16.5" customHeight="1" x14ac:dyDescent="0.2">
      <c r="A30" s="47" t="s">
        <v>59</v>
      </c>
      <c r="B30" s="34" t="s">
        <v>60</v>
      </c>
      <c r="C30" s="48"/>
      <c r="D30" s="42">
        <v>0</v>
      </c>
      <c r="E30" s="42">
        <v>0</v>
      </c>
      <c r="F30" s="42"/>
      <c r="G30" s="42"/>
    </row>
    <row r="31" spans="1:7" ht="16.5" customHeight="1" x14ac:dyDescent="0.2">
      <c r="A31" s="47" t="s">
        <v>61</v>
      </c>
      <c r="B31" s="34" t="s">
        <v>62</v>
      </c>
      <c r="C31" s="48"/>
      <c r="D31" s="42">
        <v>0</v>
      </c>
      <c r="E31" s="42">
        <v>0</v>
      </c>
      <c r="F31" s="42"/>
      <c r="G31" s="42"/>
    </row>
    <row r="32" spans="1:7" ht="16.5" customHeight="1" x14ac:dyDescent="0.2">
      <c r="A32" s="49" t="s">
        <v>63</v>
      </c>
      <c r="B32" s="34" t="s">
        <v>64</v>
      </c>
      <c r="C32" s="50"/>
      <c r="D32" s="51">
        <v>0</v>
      </c>
      <c r="E32" s="52">
        <v>0</v>
      </c>
      <c r="F32" s="51"/>
      <c r="G32" s="52"/>
    </row>
    <row r="33" spans="1:8" x14ac:dyDescent="0.2">
      <c r="A33" s="53" t="s">
        <v>65</v>
      </c>
      <c r="B33" s="54"/>
      <c r="C33" s="54"/>
      <c r="D33" s="55"/>
      <c r="E33" s="56" t="s">
        <v>66</v>
      </c>
      <c r="G33" s="57"/>
      <c r="H33" s="16"/>
    </row>
    <row r="34" spans="1:8" ht="16.5" customHeight="1" x14ac:dyDescent="0.2">
      <c r="A34" s="58"/>
      <c r="B34" s="59"/>
      <c r="C34" s="59"/>
      <c r="D34" s="60"/>
      <c r="E34" s="61"/>
      <c r="F34" s="25"/>
      <c r="G34" s="62"/>
      <c r="H34" s="54"/>
    </row>
    <row r="35" spans="1:8" x14ac:dyDescent="0.2">
      <c r="A35" s="63"/>
      <c r="B35" s="54"/>
      <c r="C35" s="54"/>
      <c r="D35" s="64"/>
      <c r="G35" s="65"/>
    </row>
    <row r="36" spans="1:8" ht="12" customHeight="1" x14ac:dyDescent="0.2">
      <c r="A36" s="2"/>
      <c r="B36" s="66" t="s">
        <v>67</v>
      </c>
    </row>
    <row r="37" spans="1:8" ht="12" customHeight="1" x14ac:dyDescent="0.2">
      <c r="A37" s="2"/>
      <c r="B37" s="66" t="s">
        <v>68</v>
      </c>
    </row>
    <row r="38" spans="1:8" ht="12" customHeight="1" x14ac:dyDescent="0.2">
      <c r="A38" s="2"/>
      <c r="B38" s="66" t="s">
        <v>69</v>
      </c>
    </row>
    <row r="39" spans="1:8" ht="12" customHeight="1" x14ac:dyDescent="0.2">
      <c r="A39" s="2"/>
      <c r="B39" s="66" t="s">
        <v>70</v>
      </c>
    </row>
    <row r="40" spans="1:8" x14ac:dyDescent="0.2">
      <c r="A40" s="2"/>
      <c r="D40" s="67">
        <f>5972036-D27</f>
        <v>946997</v>
      </c>
    </row>
    <row r="41" spans="1:8" x14ac:dyDescent="0.2">
      <c r="A41" s="2"/>
      <c r="D41" s="67"/>
    </row>
    <row r="42" spans="1:8" x14ac:dyDescent="0.2">
      <c r="A42" s="2"/>
      <c r="D42" s="68"/>
    </row>
    <row r="43" spans="1:8" x14ac:dyDescent="0.2">
      <c r="A43" s="2"/>
    </row>
    <row r="44" spans="1:8" x14ac:dyDescent="0.2">
      <c r="A44" s="2"/>
      <c r="D44" s="67"/>
    </row>
    <row r="45" spans="1:8" x14ac:dyDescent="0.2">
      <c r="A45" s="2"/>
      <c r="D45" s="67"/>
    </row>
    <row r="46" spans="1:8" x14ac:dyDescent="0.2">
      <c r="A46" s="2"/>
    </row>
    <row r="47" spans="1:8" x14ac:dyDescent="0.2">
      <c r="A47" s="2"/>
    </row>
    <row r="48" spans="1:8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</sheetData>
  <mergeCells count="2">
    <mergeCell ref="D13:E13"/>
    <mergeCell ref="F13:G13"/>
  </mergeCells>
  <printOptions horizontalCentered="1"/>
  <pageMargins left="0.25" right="0.25" top="0.25" bottom="0.25" header="0.25" footer="0.25"/>
  <pageSetup scale="90" orientation="landscape" r:id="rId1"/>
  <headerFooter alignWithMargins="0">
    <oddFooter>&amp;L&amp;"Times New Roman,Regular"Page &amp;P&amp;R&amp;"Times New Roman,Regular"form &amp;"Times New Roman,Bold"HUD-50075.1&amp;"Times New Roman,Regular" (07/20/2014)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10</xdr:row>
                    <xdr:rowOff>0</xdr:rowOff>
                  </from>
                  <to>
                    <xdr:col>0</xdr:col>
                    <xdr:colOff>238125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38100</xdr:colOff>
                    <xdr:row>11</xdr:row>
                    <xdr:rowOff>0</xdr:rowOff>
                  </from>
                  <to>
                    <xdr:col>0</xdr:col>
                    <xdr:colOff>257175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1743075</xdr:colOff>
                    <xdr:row>9</xdr:row>
                    <xdr:rowOff>152400</xdr:rowOff>
                  </from>
                  <to>
                    <xdr:col>2</xdr:col>
                    <xdr:colOff>123825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1304925</xdr:colOff>
                    <xdr:row>10</xdr:row>
                    <xdr:rowOff>0</xdr:rowOff>
                  </from>
                  <to>
                    <xdr:col>3</xdr:col>
                    <xdr:colOff>1504950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1323975</xdr:colOff>
                    <xdr:row>11</xdr:row>
                    <xdr:rowOff>19050</xdr:rowOff>
                  </from>
                  <to>
                    <xdr:col>4</xdr:col>
                    <xdr:colOff>9525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opLeftCell="A13" zoomScaleNormal="100" workbookViewId="0">
      <selection activeCell="G7" sqref="G7:H7"/>
    </sheetView>
  </sheetViews>
  <sheetFormatPr defaultRowHeight="12.75" customHeight="1" x14ac:dyDescent="0.2"/>
  <cols>
    <col min="1" max="1" width="16.28515625" style="18" customWidth="1"/>
    <col min="2" max="2" width="35" style="2" customWidth="1"/>
    <col min="3" max="3" width="10.140625" style="2" customWidth="1"/>
    <col min="4" max="4" width="8.7109375" style="2" customWidth="1"/>
    <col min="5" max="5" width="13.140625" style="2" customWidth="1"/>
    <col min="6" max="6" width="12.85546875" style="2" customWidth="1"/>
    <col min="7" max="7" width="12.28515625" style="2" customWidth="1"/>
    <col min="8" max="8" width="11.28515625" style="2" customWidth="1"/>
    <col min="9" max="9" width="16.42578125" style="2" customWidth="1"/>
    <col min="10" max="10" width="12.42578125" style="2" customWidth="1"/>
    <col min="11" max="16384" width="9.140625" style="2"/>
  </cols>
  <sheetData>
    <row r="1" spans="1:9" ht="15" customHeight="1" x14ac:dyDescent="0.25">
      <c r="A1" s="1" t="s">
        <v>0</v>
      </c>
      <c r="I1" s="3" t="s">
        <v>1</v>
      </c>
    </row>
    <row r="2" spans="1:9" ht="15" customHeight="1" x14ac:dyDescent="0.25">
      <c r="A2" s="1" t="s">
        <v>2</v>
      </c>
      <c r="H2" s="4"/>
      <c r="I2" s="3" t="s">
        <v>3</v>
      </c>
    </row>
    <row r="3" spans="1:9" ht="12.75" customHeight="1" x14ac:dyDescent="0.25">
      <c r="A3" s="1" t="s">
        <v>4</v>
      </c>
      <c r="I3" s="3" t="s">
        <v>5</v>
      </c>
    </row>
    <row r="4" spans="1:9" ht="12" customHeight="1" x14ac:dyDescent="0.25">
      <c r="A4" s="69"/>
      <c r="H4" s="4"/>
      <c r="I4" s="6" t="s">
        <v>6</v>
      </c>
    </row>
    <row r="5" spans="1:9" ht="12.75" customHeight="1" x14ac:dyDescent="0.2">
      <c r="A5" s="7" t="s">
        <v>71</v>
      </c>
      <c r="B5" s="8"/>
      <c r="C5" s="8"/>
      <c r="D5" s="8"/>
      <c r="E5" s="8"/>
      <c r="F5" s="8"/>
      <c r="G5" s="70"/>
      <c r="H5" s="8"/>
      <c r="I5" s="71"/>
    </row>
    <row r="6" spans="1:9" ht="12.75" customHeight="1" x14ac:dyDescent="0.2">
      <c r="A6" s="10" t="s">
        <v>8</v>
      </c>
      <c r="B6" s="11"/>
      <c r="C6" s="12" t="s">
        <v>9</v>
      </c>
      <c r="D6" s="4"/>
      <c r="E6" s="4"/>
      <c r="F6" s="11"/>
      <c r="G6" s="72" t="s">
        <v>72</v>
      </c>
      <c r="H6" s="4"/>
      <c r="I6" s="73"/>
    </row>
    <row r="7" spans="1:9" ht="12.75" customHeight="1" x14ac:dyDescent="0.2">
      <c r="A7" s="14" t="s">
        <v>11</v>
      </c>
      <c r="B7" s="15"/>
      <c r="C7" s="16" t="s">
        <v>12</v>
      </c>
      <c r="D7" s="4"/>
      <c r="E7" s="4"/>
      <c r="F7" s="11"/>
      <c r="G7" s="74"/>
      <c r="H7" s="4"/>
      <c r="I7" s="73"/>
    </row>
    <row r="8" spans="1:9" ht="12.75" customHeight="1" x14ac:dyDescent="0.2">
      <c r="B8" s="19"/>
      <c r="C8" s="20" t="s">
        <v>73</v>
      </c>
      <c r="D8" s="2" t="s">
        <v>74</v>
      </c>
      <c r="E8" s="4"/>
      <c r="F8" s="11"/>
      <c r="G8" s="75"/>
      <c r="H8" s="4"/>
      <c r="I8" s="73"/>
    </row>
    <row r="9" spans="1:9" ht="12.75" customHeight="1" x14ac:dyDescent="0.2">
      <c r="B9" s="11"/>
      <c r="C9" s="20" t="s">
        <v>14</v>
      </c>
      <c r="F9" s="11"/>
      <c r="I9" s="73"/>
    </row>
    <row r="10" spans="1:9" ht="8.25" customHeight="1" x14ac:dyDescent="0.2">
      <c r="A10" s="22"/>
      <c r="B10" s="23"/>
      <c r="C10" s="59"/>
      <c r="D10" s="25"/>
      <c r="E10" s="25"/>
      <c r="F10" s="23"/>
      <c r="G10" s="25"/>
      <c r="H10" s="25"/>
      <c r="I10" s="76"/>
    </row>
    <row r="11" spans="1:9" ht="12" customHeight="1" x14ac:dyDescent="0.2">
      <c r="A11" s="77" t="s">
        <v>75</v>
      </c>
      <c r="B11" s="78" t="s">
        <v>76</v>
      </c>
      <c r="C11" s="78" t="s">
        <v>77</v>
      </c>
      <c r="D11" s="78" t="s">
        <v>78</v>
      </c>
      <c r="E11" s="79" t="s">
        <v>79</v>
      </c>
      <c r="F11" s="80"/>
      <c r="G11" s="81" t="s">
        <v>80</v>
      </c>
      <c r="H11" s="82"/>
      <c r="I11" s="78" t="s">
        <v>81</v>
      </c>
    </row>
    <row r="12" spans="1:9" ht="12" customHeight="1" x14ac:dyDescent="0.2">
      <c r="A12" s="83" t="s">
        <v>82</v>
      </c>
      <c r="B12" s="78" t="s">
        <v>83</v>
      </c>
      <c r="C12" s="78" t="s">
        <v>84</v>
      </c>
      <c r="D12" s="84"/>
      <c r="E12" s="85"/>
      <c r="F12" s="86"/>
      <c r="G12" s="26"/>
      <c r="H12" s="87"/>
      <c r="I12" s="78"/>
    </row>
    <row r="13" spans="1:9" ht="12" customHeight="1" x14ac:dyDescent="0.2">
      <c r="A13" s="83" t="s">
        <v>85</v>
      </c>
      <c r="B13" s="84"/>
      <c r="C13" s="78"/>
      <c r="D13" s="78"/>
      <c r="E13" s="88"/>
      <c r="F13" s="89"/>
      <c r="G13" s="90"/>
      <c r="H13" s="91"/>
      <c r="I13" s="92"/>
    </row>
    <row r="14" spans="1:9" ht="12" customHeight="1" x14ac:dyDescent="0.2">
      <c r="A14" s="93"/>
      <c r="B14" s="45"/>
      <c r="C14" s="94"/>
      <c r="D14" s="94"/>
      <c r="E14" s="95" t="s">
        <v>25</v>
      </c>
      <c r="F14" s="96" t="s">
        <v>86</v>
      </c>
      <c r="G14" s="97" t="s">
        <v>87</v>
      </c>
      <c r="H14" s="97" t="s">
        <v>87</v>
      </c>
      <c r="I14" s="11"/>
    </row>
    <row r="15" spans="1:9" ht="12" customHeight="1" x14ac:dyDescent="0.2">
      <c r="A15" s="50"/>
      <c r="B15" s="23"/>
      <c r="C15" s="98"/>
      <c r="D15" s="98"/>
      <c r="E15" s="99"/>
      <c r="F15" s="100"/>
      <c r="G15" s="98" t="s">
        <v>88</v>
      </c>
      <c r="H15" s="98" t="s">
        <v>89</v>
      </c>
      <c r="I15" s="50"/>
    </row>
    <row r="16" spans="1:9" ht="12.75" customHeight="1" x14ac:dyDescent="0.2">
      <c r="A16" s="93" t="s">
        <v>90</v>
      </c>
      <c r="B16" s="101" t="s">
        <v>91</v>
      </c>
      <c r="C16" s="97">
        <v>1503</v>
      </c>
      <c r="D16" s="97" t="s">
        <v>92</v>
      </c>
      <c r="E16" s="102">
        <f>2895031-50000</f>
        <v>2845031</v>
      </c>
      <c r="F16" s="103"/>
      <c r="G16" s="11"/>
      <c r="H16" s="11"/>
      <c r="I16" s="11"/>
    </row>
    <row r="17" spans="1:10" ht="12.75" customHeight="1" x14ac:dyDescent="0.2">
      <c r="A17" s="104" t="s">
        <v>93</v>
      </c>
      <c r="B17" s="101" t="s">
        <v>94</v>
      </c>
      <c r="C17" s="97"/>
      <c r="D17" s="105"/>
      <c r="E17" s="106"/>
      <c r="F17" s="102"/>
      <c r="G17" s="107"/>
      <c r="H17" s="11"/>
      <c r="I17" s="108"/>
    </row>
    <row r="18" spans="1:10" ht="12.75" customHeight="1" x14ac:dyDescent="0.2">
      <c r="A18" s="104"/>
      <c r="B18" s="101" t="s">
        <v>95</v>
      </c>
      <c r="C18" s="97"/>
      <c r="D18" s="105"/>
      <c r="E18" s="106"/>
      <c r="F18" s="103"/>
      <c r="G18" s="11"/>
      <c r="H18" s="11"/>
      <c r="I18" s="11"/>
      <c r="J18" s="109"/>
    </row>
    <row r="19" spans="1:10" ht="12.75" customHeight="1" x14ac:dyDescent="0.2">
      <c r="A19" s="104"/>
      <c r="B19" s="101" t="s">
        <v>96</v>
      </c>
      <c r="C19" s="97"/>
      <c r="D19" s="97"/>
      <c r="E19" s="106"/>
      <c r="F19" s="103"/>
      <c r="G19" s="11"/>
      <c r="H19" s="11"/>
      <c r="I19" s="11"/>
      <c r="J19" s="109"/>
    </row>
    <row r="20" spans="1:10" ht="12.75" customHeight="1" x14ac:dyDescent="0.2">
      <c r="A20" s="104"/>
      <c r="B20" s="110" t="s">
        <v>97</v>
      </c>
      <c r="C20" s="97"/>
      <c r="D20" s="97"/>
      <c r="E20" s="106"/>
      <c r="F20" s="103"/>
      <c r="G20" s="11"/>
      <c r="H20" s="11"/>
      <c r="I20" s="11"/>
      <c r="J20" s="109"/>
    </row>
    <row r="21" spans="1:10" ht="12.75" customHeight="1" x14ac:dyDescent="0.2">
      <c r="A21" s="104"/>
      <c r="B21" s="111" t="s">
        <v>98</v>
      </c>
      <c r="C21" s="98"/>
      <c r="D21" s="98"/>
      <c r="E21" s="112"/>
      <c r="F21" s="100"/>
      <c r="G21" s="23"/>
      <c r="H21" s="23"/>
      <c r="I21" s="23"/>
      <c r="J21" s="109"/>
    </row>
    <row r="22" spans="1:10" ht="12.75" customHeight="1" x14ac:dyDescent="0.2">
      <c r="A22" s="93" t="s">
        <v>99</v>
      </c>
      <c r="B22" s="101" t="s">
        <v>100</v>
      </c>
      <c r="C22" s="97">
        <v>1503</v>
      </c>
      <c r="D22" s="97"/>
      <c r="E22" s="102">
        <f>250000</f>
        <v>250000</v>
      </c>
      <c r="F22" s="103"/>
      <c r="G22" s="11"/>
      <c r="H22" s="11"/>
      <c r="I22" s="11"/>
    </row>
    <row r="23" spans="1:10" ht="12.75" customHeight="1" x14ac:dyDescent="0.2">
      <c r="A23" s="113" t="s">
        <v>101</v>
      </c>
      <c r="B23" s="111"/>
      <c r="C23" s="98"/>
      <c r="D23" s="98"/>
      <c r="E23" s="114"/>
      <c r="F23" s="100"/>
      <c r="G23" s="23"/>
      <c r="H23" s="23"/>
      <c r="I23" s="23"/>
    </row>
    <row r="24" spans="1:10" ht="12.75" customHeight="1" x14ac:dyDescent="0.2">
      <c r="A24" s="93" t="s">
        <v>102</v>
      </c>
      <c r="B24" s="101" t="s">
        <v>100</v>
      </c>
      <c r="C24" s="97">
        <v>1503</v>
      </c>
      <c r="D24" s="97"/>
      <c r="E24" s="102">
        <v>250000</v>
      </c>
      <c r="F24" s="103"/>
      <c r="G24" s="11"/>
      <c r="H24" s="11"/>
      <c r="I24" s="11"/>
    </row>
    <row r="25" spans="1:10" ht="12.75" customHeight="1" x14ac:dyDescent="0.2">
      <c r="A25" s="104" t="s">
        <v>103</v>
      </c>
      <c r="B25" s="115"/>
      <c r="C25" s="98"/>
      <c r="D25" s="98"/>
      <c r="E25" s="114"/>
      <c r="F25" s="100"/>
      <c r="G25" s="23"/>
      <c r="H25" s="23"/>
      <c r="I25" s="23"/>
    </row>
    <row r="26" spans="1:10" ht="12.75" customHeight="1" x14ac:dyDescent="0.2">
      <c r="A26" s="93" t="s">
        <v>104</v>
      </c>
      <c r="B26" s="101" t="s">
        <v>105</v>
      </c>
      <c r="C26" s="97">
        <v>1480</v>
      </c>
      <c r="D26" s="97" t="s">
        <v>106</v>
      </c>
      <c r="E26" s="102">
        <v>350000</v>
      </c>
      <c r="F26" s="103"/>
      <c r="G26" s="11"/>
      <c r="H26" s="11"/>
      <c r="I26" s="11"/>
    </row>
    <row r="27" spans="1:10" ht="12.75" customHeight="1" x14ac:dyDescent="0.2">
      <c r="A27" s="104" t="s">
        <v>107</v>
      </c>
      <c r="B27" s="101" t="s">
        <v>108</v>
      </c>
      <c r="C27" s="97"/>
      <c r="D27" s="97"/>
      <c r="E27" s="102"/>
      <c r="F27" s="103"/>
      <c r="G27" s="11"/>
      <c r="H27" s="11"/>
      <c r="I27" s="11"/>
    </row>
    <row r="28" spans="1:10" ht="12.75" customHeight="1" x14ac:dyDescent="0.2">
      <c r="A28" s="116"/>
      <c r="B28" s="101" t="s">
        <v>109</v>
      </c>
      <c r="C28" s="97"/>
      <c r="D28" s="97"/>
      <c r="E28" s="102"/>
      <c r="F28" s="103"/>
      <c r="G28" s="11"/>
      <c r="H28" s="11"/>
      <c r="I28" s="11"/>
    </row>
    <row r="29" spans="1:10" ht="12.75" customHeight="1" x14ac:dyDescent="0.2">
      <c r="A29" s="116"/>
      <c r="B29" s="101" t="s">
        <v>110</v>
      </c>
      <c r="C29" s="97"/>
      <c r="D29" s="97"/>
      <c r="E29" s="102"/>
      <c r="F29" s="103"/>
      <c r="G29" s="11"/>
      <c r="H29" s="11"/>
      <c r="I29" s="11"/>
    </row>
    <row r="30" spans="1:10" ht="12.75" customHeight="1" x14ac:dyDescent="0.2">
      <c r="A30" s="116"/>
      <c r="B30" s="101" t="s">
        <v>111</v>
      </c>
      <c r="C30" s="97"/>
      <c r="D30" s="97"/>
      <c r="E30" s="102"/>
      <c r="F30" s="103"/>
      <c r="G30" s="11"/>
      <c r="H30" s="11"/>
      <c r="I30" s="11"/>
    </row>
    <row r="31" spans="1:10" ht="12.75" customHeight="1" x14ac:dyDescent="0.2">
      <c r="A31" s="113"/>
      <c r="B31" s="111"/>
      <c r="C31" s="98"/>
      <c r="D31" s="98"/>
      <c r="E31" s="117" t="s">
        <v>112</v>
      </c>
      <c r="F31" s="100"/>
      <c r="G31" s="23"/>
      <c r="H31" s="23"/>
      <c r="I31" s="23"/>
    </row>
    <row r="32" spans="1:10" ht="12.75" customHeight="1" x14ac:dyDescent="0.2">
      <c r="A32" s="104"/>
      <c r="B32" s="101"/>
      <c r="C32" s="97"/>
      <c r="D32" s="97"/>
      <c r="E32" s="118"/>
      <c r="F32" s="103"/>
      <c r="G32" s="11"/>
      <c r="H32" s="11"/>
      <c r="I32" s="11"/>
    </row>
    <row r="33" spans="1:9" ht="12.75" customHeight="1" x14ac:dyDescent="0.2">
      <c r="A33" s="116" t="s">
        <v>113</v>
      </c>
      <c r="B33" s="11" t="s">
        <v>114</v>
      </c>
      <c r="C33" s="97">
        <v>1406</v>
      </c>
      <c r="D33" s="97"/>
      <c r="E33" s="102">
        <v>502504</v>
      </c>
      <c r="F33" s="102"/>
      <c r="G33" s="11"/>
      <c r="H33" s="11"/>
      <c r="I33" s="108"/>
    </row>
    <row r="34" spans="1:9" ht="9" customHeight="1" x14ac:dyDescent="0.2">
      <c r="A34" s="104"/>
      <c r="B34" s="11"/>
      <c r="C34" s="97"/>
      <c r="D34" s="97"/>
      <c r="E34" s="118"/>
      <c r="F34" s="103"/>
      <c r="G34" s="11"/>
      <c r="H34" s="11"/>
      <c r="I34" s="119"/>
    </row>
    <row r="35" spans="1:9" ht="12.75" customHeight="1" x14ac:dyDescent="0.2">
      <c r="A35" s="104"/>
      <c r="B35" s="11" t="s">
        <v>115</v>
      </c>
      <c r="C35" s="120">
        <v>1408</v>
      </c>
      <c r="D35" s="121" t="s">
        <v>106</v>
      </c>
      <c r="E35" s="119">
        <v>7500</v>
      </c>
      <c r="F35" s="119"/>
      <c r="G35" s="11"/>
      <c r="H35" s="11"/>
      <c r="I35" s="108"/>
    </row>
    <row r="36" spans="1:9" ht="12.75" customHeight="1" x14ac:dyDescent="0.2">
      <c r="A36" s="116"/>
      <c r="B36" s="15" t="s">
        <v>116</v>
      </c>
      <c r="C36" s="97">
        <v>1408</v>
      </c>
      <c r="D36" s="121" t="s">
        <v>106</v>
      </c>
      <c r="E36" s="118">
        <v>10000</v>
      </c>
      <c r="F36" s="118"/>
      <c r="G36" s="11"/>
      <c r="H36" s="11"/>
      <c r="I36" s="108"/>
    </row>
    <row r="37" spans="1:9" ht="12.75" customHeight="1" x14ac:dyDescent="0.2">
      <c r="A37" s="116"/>
      <c r="B37" s="11"/>
      <c r="C37" s="97"/>
      <c r="D37" s="105"/>
      <c r="E37" s="102">
        <f>SUM(E35:E36)</f>
        <v>17500</v>
      </c>
      <c r="F37" s="118"/>
      <c r="G37" s="11"/>
      <c r="H37" s="11"/>
      <c r="I37" s="108"/>
    </row>
    <row r="38" spans="1:9" ht="12.75" customHeight="1" x14ac:dyDescent="0.2">
      <c r="A38" s="116"/>
      <c r="B38" s="11"/>
      <c r="C38" s="97"/>
      <c r="D38" s="105"/>
      <c r="E38" s="102"/>
      <c r="F38" s="118"/>
      <c r="G38" s="11"/>
      <c r="H38" s="11"/>
      <c r="I38" s="108"/>
    </row>
    <row r="39" spans="1:9" ht="12.75" customHeight="1" x14ac:dyDescent="0.2">
      <c r="A39" s="116"/>
      <c r="B39" s="11" t="s">
        <v>117</v>
      </c>
      <c r="C39" s="97">
        <v>1480</v>
      </c>
      <c r="D39" s="105" t="s">
        <v>106</v>
      </c>
      <c r="E39" s="102">
        <v>150000</v>
      </c>
      <c r="F39" s="118"/>
      <c r="G39" s="11"/>
      <c r="H39" s="11"/>
      <c r="I39" s="108"/>
    </row>
    <row r="40" spans="1:9" ht="6.75" customHeight="1" x14ac:dyDescent="0.2">
      <c r="A40" s="116"/>
      <c r="B40" s="11"/>
      <c r="C40" s="97"/>
      <c r="D40" s="105"/>
      <c r="E40" s="122"/>
      <c r="F40" s="118"/>
      <c r="G40" s="11"/>
      <c r="H40" s="11"/>
      <c r="I40" s="108"/>
    </row>
    <row r="41" spans="1:9" ht="12.75" customHeight="1" x14ac:dyDescent="0.2">
      <c r="A41" s="116"/>
      <c r="B41" s="11" t="s">
        <v>118</v>
      </c>
      <c r="C41" s="97">
        <v>1480</v>
      </c>
      <c r="D41" s="105" t="s">
        <v>119</v>
      </c>
      <c r="E41" s="102">
        <v>150000</v>
      </c>
      <c r="F41" s="118"/>
      <c r="G41" s="11"/>
      <c r="H41" s="11"/>
      <c r="I41" s="108"/>
    </row>
    <row r="42" spans="1:9" ht="12.75" customHeight="1" x14ac:dyDescent="0.2">
      <c r="A42" s="116"/>
      <c r="B42" s="11"/>
      <c r="C42" s="97"/>
      <c r="D42" s="105"/>
      <c r="E42" s="102"/>
      <c r="F42" s="118"/>
      <c r="G42" s="11"/>
      <c r="H42" s="11"/>
      <c r="I42" s="108"/>
    </row>
    <row r="43" spans="1:9" ht="12.75" customHeight="1" x14ac:dyDescent="0.2">
      <c r="A43" s="104"/>
      <c r="B43" s="11" t="s">
        <v>120</v>
      </c>
      <c r="C43" s="97">
        <v>1480</v>
      </c>
      <c r="D43" s="105" t="s">
        <v>119</v>
      </c>
      <c r="E43" s="102">
        <v>7500</v>
      </c>
      <c r="F43" s="102"/>
      <c r="G43" s="15"/>
      <c r="H43" s="15"/>
      <c r="I43" s="119"/>
    </row>
    <row r="44" spans="1:9" ht="7.5" customHeight="1" x14ac:dyDescent="0.2">
      <c r="A44" s="116"/>
      <c r="B44" s="11"/>
      <c r="C44" s="97"/>
      <c r="D44" s="105"/>
      <c r="E44" s="118"/>
      <c r="F44" s="103"/>
      <c r="G44" s="11"/>
      <c r="H44" s="11"/>
      <c r="I44" s="119"/>
    </row>
    <row r="45" spans="1:9" ht="12.75" customHeight="1" x14ac:dyDescent="0.2">
      <c r="A45" s="104"/>
      <c r="B45" s="11" t="s">
        <v>121</v>
      </c>
      <c r="C45" s="97">
        <v>1410</v>
      </c>
      <c r="D45" s="105"/>
      <c r="E45" s="107">
        <v>502504</v>
      </c>
      <c r="F45" s="107"/>
      <c r="G45" s="107"/>
      <c r="H45" s="15"/>
      <c r="I45" s="108"/>
    </row>
    <row r="46" spans="1:9" ht="6.75" customHeight="1" x14ac:dyDescent="0.2">
      <c r="A46" s="104"/>
      <c r="B46" s="123"/>
      <c r="C46" s="97"/>
      <c r="D46" s="97"/>
      <c r="E46" s="102"/>
      <c r="F46" s="103"/>
      <c r="G46" s="11"/>
      <c r="H46" s="11"/>
      <c r="I46" s="108"/>
    </row>
    <row r="47" spans="1:9" ht="12.75" customHeight="1" x14ac:dyDescent="0.2">
      <c r="A47" s="113"/>
      <c r="B47" s="124"/>
      <c r="C47" s="98" t="s">
        <v>122</v>
      </c>
      <c r="D47" s="98"/>
      <c r="E47" s="114">
        <f>SUM(E37:E45)+E33+E26+E24+E22+E16</f>
        <v>5025039</v>
      </c>
      <c r="F47" s="114">
        <f>SUM(F43:F45)+F33+F17</f>
        <v>0</v>
      </c>
      <c r="G47" s="23"/>
      <c r="H47" s="23"/>
      <c r="I47" s="125"/>
    </row>
    <row r="48" spans="1:9" ht="12.75" customHeight="1" x14ac:dyDescent="0.2">
      <c r="A48" s="2"/>
      <c r="B48" s="66" t="s">
        <v>123</v>
      </c>
      <c r="C48" s="126"/>
      <c r="D48" s="126"/>
      <c r="E48" s="127"/>
      <c r="F48" s="128"/>
    </row>
    <row r="49" spans="1:6" ht="12.75" customHeight="1" x14ac:dyDescent="0.2">
      <c r="A49" s="2"/>
      <c r="B49" s="66" t="s">
        <v>124</v>
      </c>
      <c r="C49" s="126"/>
      <c r="D49" s="126"/>
      <c r="E49" s="127"/>
      <c r="F49" s="128"/>
    </row>
    <row r="50" spans="1:6" ht="12.75" customHeight="1" x14ac:dyDescent="0.2">
      <c r="E50" s="129"/>
    </row>
    <row r="51" spans="1:6" ht="12.75" customHeight="1" x14ac:dyDescent="0.2">
      <c r="E51" s="109"/>
      <c r="F51" s="109"/>
    </row>
    <row r="52" spans="1:6" ht="12.75" customHeight="1" x14ac:dyDescent="0.2">
      <c r="E52" s="130"/>
      <c r="F52" s="109"/>
    </row>
    <row r="53" spans="1:6" ht="12.75" customHeight="1" x14ac:dyDescent="0.2">
      <c r="E53" s="109"/>
    </row>
    <row r="54" spans="1:6" ht="12.75" customHeight="1" x14ac:dyDescent="0.2">
      <c r="E54" s="109"/>
    </row>
    <row r="55" spans="1:6" ht="12.75" customHeight="1" x14ac:dyDescent="0.2">
      <c r="E55" s="109"/>
    </row>
  </sheetData>
  <mergeCells count="2">
    <mergeCell ref="E11:F11"/>
    <mergeCell ref="G11:H11"/>
  </mergeCells>
  <printOptions horizontalCentered="1"/>
  <pageMargins left="0" right="0" top="0.25" bottom="0.5" header="0" footer="0.25"/>
  <pageSetup scale="95" orientation="landscape" horizontalDpi="300" verticalDpi="300" r:id="rId1"/>
  <headerFooter alignWithMargins="0">
    <oddFooter xml:space="preserve">&amp;L&amp;"Times New Roman,Regular"Page &amp;P&amp;R&amp;"Times New Roman,Regular"form &amp;"Times New Roman,Bold"HUD-50075.1&amp;"Times New Roman,Regular" (07/2014)&amp;"Arial,Regular"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zoomScaleNormal="100" workbookViewId="0">
      <selection activeCell="G7" sqref="G7:H7"/>
    </sheetView>
  </sheetViews>
  <sheetFormatPr defaultRowHeight="12.75" x14ac:dyDescent="0.2"/>
  <cols>
    <col min="1" max="1" width="4.42578125" style="18" customWidth="1"/>
    <col min="2" max="2" width="4.42578125" style="2" customWidth="1"/>
    <col min="3" max="3" width="24.85546875" style="4" customWidth="1"/>
    <col min="4" max="4" width="17" style="4" customWidth="1"/>
    <col min="5" max="5" width="22.85546875" style="4" customWidth="1"/>
    <col min="6" max="6" width="22.42578125" style="4" customWidth="1"/>
    <col min="7" max="7" width="22.28515625" style="4" customWidth="1"/>
    <col min="8" max="8" width="21.7109375" style="4" customWidth="1"/>
    <col min="9" max="16384" width="9.140625" style="4"/>
  </cols>
  <sheetData>
    <row r="1" spans="1:8" ht="17.25" customHeight="1" x14ac:dyDescent="0.25">
      <c r="A1" s="131" t="s">
        <v>125</v>
      </c>
      <c r="B1" s="131"/>
      <c r="C1" s="2"/>
      <c r="D1" s="2"/>
      <c r="E1" s="2"/>
      <c r="F1" s="2"/>
      <c r="G1" s="132"/>
      <c r="H1" s="6" t="s">
        <v>1</v>
      </c>
    </row>
    <row r="2" spans="1:8" ht="12.75" customHeight="1" x14ac:dyDescent="0.2">
      <c r="A2" s="2"/>
      <c r="C2" s="2"/>
      <c r="D2" s="2"/>
      <c r="E2" s="2"/>
      <c r="F2" s="2"/>
      <c r="G2" s="132"/>
      <c r="H2" s="6" t="s">
        <v>3</v>
      </c>
    </row>
    <row r="3" spans="1:8" ht="12.75" customHeight="1" x14ac:dyDescent="0.25">
      <c r="A3" s="69"/>
      <c r="B3" s="69"/>
      <c r="C3" s="2"/>
      <c r="D3" s="2"/>
      <c r="E3" s="2"/>
      <c r="F3" s="2"/>
      <c r="G3" s="2"/>
      <c r="H3" s="6" t="s">
        <v>126</v>
      </c>
    </row>
    <row r="4" spans="1:8" ht="12.75" customHeight="1" x14ac:dyDescent="0.25">
      <c r="A4" s="5"/>
      <c r="B4" s="69"/>
      <c r="C4" s="2"/>
      <c r="D4" s="2"/>
      <c r="E4" s="2"/>
      <c r="F4" s="2"/>
      <c r="G4" s="2"/>
      <c r="H4" s="6"/>
    </row>
    <row r="5" spans="1:8" ht="15" customHeight="1" x14ac:dyDescent="0.25">
      <c r="A5" s="133" t="s">
        <v>7</v>
      </c>
      <c r="B5" s="134"/>
      <c r="C5" s="8"/>
      <c r="D5" s="8"/>
      <c r="E5" s="8"/>
      <c r="F5" s="8"/>
      <c r="G5" s="8"/>
      <c r="H5" s="9"/>
    </row>
    <row r="6" spans="1:8" ht="15.75" x14ac:dyDescent="0.25">
      <c r="A6" s="135" t="s">
        <v>127</v>
      </c>
      <c r="B6" s="136"/>
      <c r="C6" s="8"/>
      <c r="D6" s="137"/>
      <c r="E6" s="138" t="s">
        <v>128</v>
      </c>
      <c r="F6" s="139"/>
      <c r="G6" s="140" t="s">
        <v>129</v>
      </c>
      <c r="H6" s="141" t="s">
        <v>130</v>
      </c>
    </row>
    <row r="7" spans="1:8" x14ac:dyDescent="0.2">
      <c r="A7" s="28"/>
      <c r="B7" s="142"/>
      <c r="C7" s="143" t="s">
        <v>131</v>
      </c>
      <c r="D7" s="105" t="s">
        <v>132</v>
      </c>
      <c r="E7" s="144" t="s">
        <v>133</v>
      </c>
      <c r="F7" s="144" t="s">
        <v>134</v>
      </c>
      <c r="G7" s="144" t="s">
        <v>135</v>
      </c>
      <c r="H7" s="144" t="s">
        <v>136</v>
      </c>
    </row>
    <row r="8" spans="1:8" x14ac:dyDescent="0.2">
      <c r="A8" s="145" t="s">
        <v>137</v>
      </c>
      <c r="B8" s="146"/>
      <c r="C8" s="147" t="s">
        <v>138</v>
      </c>
      <c r="D8" s="105" t="s">
        <v>139</v>
      </c>
      <c r="E8" s="121" t="s">
        <v>140</v>
      </c>
      <c r="F8" s="121" t="s">
        <v>141</v>
      </c>
      <c r="G8" s="121" t="s">
        <v>142</v>
      </c>
      <c r="H8" s="121" t="s">
        <v>143</v>
      </c>
    </row>
    <row r="9" spans="1:8" x14ac:dyDescent="0.2">
      <c r="A9" s="145"/>
      <c r="B9" s="146"/>
      <c r="C9" s="13"/>
      <c r="D9" s="105" t="s">
        <v>144</v>
      </c>
      <c r="E9" s="145"/>
      <c r="F9" s="145"/>
      <c r="G9" s="145"/>
      <c r="H9" s="145"/>
    </row>
    <row r="10" spans="1:8" ht="16.5" customHeight="1" x14ac:dyDescent="0.2">
      <c r="A10" s="148"/>
      <c r="B10" s="148"/>
      <c r="C10" s="149"/>
      <c r="D10" s="23"/>
      <c r="E10" s="51"/>
      <c r="F10" s="51"/>
      <c r="G10" s="51"/>
      <c r="H10" s="51"/>
    </row>
    <row r="11" spans="1:8" ht="16.5" customHeight="1" x14ac:dyDescent="0.2">
      <c r="A11" s="150" t="s">
        <v>145</v>
      </c>
      <c r="B11" s="150"/>
      <c r="C11" s="151" t="s">
        <v>146</v>
      </c>
      <c r="D11" s="152" t="s">
        <v>147</v>
      </c>
      <c r="E11" s="153"/>
      <c r="F11" s="153"/>
      <c r="G11" s="153"/>
      <c r="H11" s="153"/>
    </row>
    <row r="12" spans="1:8" ht="16.5" customHeight="1" x14ac:dyDescent="0.2">
      <c r="A12" s="148"/>
      <c r="B12" s="148"/>
      <c r="C12" s="154" t="s">
        <v>148</v>
      </c>
      <c r="D12" s="155" t="s">
        <v>149</v>
      </c>
      <c r="E12" s="156">
        <f>200000+600000</f>
        <v>800000</v>
      </c>
      <c r="F12" s="156">
        <v>800000</v>
      </c>
      <c r="G12" s="156">
        <v>800000</v>
      </c>
      <c r="H12" s="156">
        <v>800000</v>
      </c>
    </row>
    <row r="13" spans="1:8" ht="16.5" customHeight="1" x14ac:dyDescent="0.2">
      <c r="A13" s="150" t="s">
        <v>150</v>
      </c>
      <c r="B13" s="150"/>
      <c r="C13" s="157" t="s">
        <v>151</v>
      </c>
      <c r="D13" s="158"/>
      <c r="E13" s="42">
        <v>17500</v>
      </c>
      <c r="F13" s="42">
        <v>17500</v>
      </c>
      <c r="G13" s="42">
        <v>17500</v>
      </c>
      <c r="H13" s="42">
        <v>17500</v>
      </c>
    </row>
    <row r="14" spans="1:8" ht="16.5" customHeight="1" x14ac:dyDescent="0.2">
      <c r="A14" s="150" t="s">
        <v>152</v>
      </c>
      <c r="B14" s="150"/>
      <c r="C14" s="151" t="s">
        <v>153</v>
      </c>
      <c r="D14" s="159"/>
      <c r="E14" s="153"/>
      <c r="F14" s="153"/>
      <c r="G14" s="153"/>
      <c r="H14" s="153"/>
    </row>
    <row r="15" spans="1:8" ht="16.5" customHeight="1" x14ac:dyDescent="0.2">
      <c r="A15" s="148"/>
      <c r="B15" s="148"/>
      <c r="C15" s="154" t="s">
        <v>154</v>
      </c>
      <c r="D15" s="160"/>
      <c r="E15" s="51"/>
      <c r="F15" s="51"/>
      <c r="G15" s="51">
        <v>0</v>
      </c>
      <c r="H15" s="51">
        <v>0</v>
      </c>
    </row>
    <row r="16" spans="1:8" ht="16.5" customHeight="1" x14ac:dyDescent="0.2">
      <c r="A16" s="161" t="s">
        <v>155</v>
      </c>
      <c r="B16" s="161"/>
      <c r="C16" s="157" t="s">
        <v>156</v>
      </c>
      <c r="D16" s="158"/>
      <c r="E16" s="42">
        <v>502504</v>
      </c>
      <c r="F16" s="42">
        <v>302017</v>
      </c>
      <c r="G16" s="42">
        <v>302017</v>
      </c>
      <c r="H16" s="42">
        <v>302017</v>
      </c>
    </row>
    <row r="17" spans="1:8" ht="16.5" customHeight="1" x14ac:dyDescent="0.2">
      <c r="A17" s="161" t="s">
        <v>157</v>
      </c>
      <c r="B17" s="161"/>
      <c r="C17" s="157" t="s">
        <v>158</v>
      </c>
      <c r="D17" s="158"/>
      <c r="E17" s="42">
        <v>7500</v>
      </c>
      <c r="F17" s="42">
        <v>7500</v>
      </c>
      <c r="G17" s="42">
        <v>7500</v>
      </c>
      <c r="H17" s="42">
        <v>7500</v>
      </c>
    </row>
    <row r="18" spans="1:8" ht="16.5" customHeight="1" x14ac:dyDescent="0.2">
      <c r="A18" s="161" t="s">
        <v>159</v>
      </c>
      <c r="B18" s="161"/>
      <c r="C18" s="157" t="s">
        <v>114</v>
      </c>
      <c r="D18" s="158"/>
      <c r="E18" s="42">
        <v>502504</v>
      </c>
      <c r="F18" s="42">
        <v>302017</v>
      </c>
      <c r="G18" s="42">
        <v>302017</v>
      </c>
      <c r="H18" s="42">
        <v>302017</v>
      </c>
    </row>
    <row r="19" spans="1:8" ht="16.5" customHeight="1" x14ac:dyDescent="0.2">
      <c r="A19" s="161" t="s">
        <v>160</v>
      </c>
      <c r="B19" s="161"/>
      <c r="C19" s="157" t="s">
        <v>161</v>
      </c>
      <c r="D19" s="162"/>
      <c r="E19" s="42">
        <v>1500000</v>
      </c>
      <c r="F19" s="42">
        <v>1500000</v>
      </c>
      <c r="G19" s="42">
        <v>1500000</v>
      </c>
      <c r="H19" s="42">
        <v>1500000</v>
      </c>
    </row>
    <row r="20" spans="1:8" ht="16.5" customHeight="1" x14ac:dyDescent="0.2">
      <c r="A20" s="161" t="s">
        <v>162</v>
      </c>
      <c r="B20" s="161"/>
      <c r="C20" s="157" t="s">
        <v>77</v>
      </c>
      <c r="D20" s="158"/>
      <c r="E20" s="42">
        <v>1695031</v>
      </c>
      <c r="F20" s="42">
        <v>91136</v>
      </c>
      <c r="G20" s="42">
        <v>91136</v>
      </c>
      <c r="H20" s="42">
        <v>91136</v>
      </c>
    </row>
    <row r="21" spans="1:8" ht="16.5" customHeight="1" x14ac:dyDescent="0.2">
      <c r="A21" s="150" t="s">
        <v>163</v>
      </c>
      <c r="B21" s="150"/>
      <c r="C21" s="151" t="s">
        <v>164</v>
      </c>
      <c r="D21" s="163"/>
      <c r="E21" s="153"/>
      <c r="F21" s="153"/>
      <c r="G21" s="153"/>
      <c r="H21" s="153"/>
    </row>
    <row r="22" spans="1:8" ht="16.5" customHeight="1" x14ac:dyDescent="0.2">
      <c r="A22" s="148"/>
      <c r="B22" s="148"/>
      <c r="C22" s="154" t="s">
        <v>165</v>
      </c>
      <c r="D22" s="164"/>
      <c r="E22" s="51">
        <v>0</v>
      </c>
      <c r="F22" s="51">
        <v>0</v>
      </c>
      <c r="G22" s="51">
        <v>0</v>
      </c>
      <c r="H22" s="51">
        <v>0</v>
      </c>
    </row>
    <row r="23" spans="1:8" ht="16.5" customHeight="1" x14ac:dyDescent="0.2">
      <c r="A23" s="161" t="s">
        <v>166</v>
      </c>
      <c r="B23" s="39"/>
      <c r="C23" s="157" t="s">
        <v>167</v>
      </c>
      <c r="D23" s="42"/>
      <c r="E23" s="42">
        <f>SUM(E12:E22)</f>
        <v>5025039</v>
      </c>
      <c r="F23" s="42">
        <f>SUM(F12:F22)</f>
        <v>3020170</v>
      </c>
      <c r="G23" s="42">
        <f>SUM(G12:G22)</f>
        <v>3020170</v>
      </c>
      <c r="H23" s="42">
        <f>SUM(H12:H22)</f>
        <v>3020170</v>
      </c>
    </row>
    <row r="24" spans="1:8" ht="16.5" customHeight="1" x14ac:dyDescent="0.2">
      <c r="A24" s="161" t="s">
        <v>168</v>
      </c>
      <c r="B24" s="39"/>
      <c r="C24" s="157" t="s">
        <v>169</v>
      </c>
      <c r="D24" s="41"/>
      <c r="E24" s="42">
        <v>0</v>
      </c>
      <c r="F24" s="42">
        <v>0</v>
      </c>
      <c r="G24" s="42">
        <v>0</v>
      </c>
      <c r="H24" s="42">
        <v>0</v>
      </c>
    </row>
    <row r="25" spans="1:8" ht="16.5" customHeight="1" x14ac:dyDescent="0.2">
      <c r="A25" s="161" t="s">
        <v>170</v>
      </c>
      <c r="B25" s="39"/>
      <c r="C25" s="157" t="s">
        <v>171</v>
      </c>
      <c r="D25" s="165"/>
      <c r="E25" s="42">
        <f>E23</f>
        <v>5025039</v>
      </c>
      <c r="F25" s="42">
        <f>F23</f>
        <v>3020170</v>
      </c>
      <c r="G25" s="42">
        <f>G23</f>
        <v>3020170</v>
      </c>
      <c r="H25" s="42">
        <f>H23</f>
        <v>3020170</v>
      </c>
    </row>
    <row r="26" spans="1:8" ht="16.5" customHeight="1" x14ac:dyDescent="0.2">
      <c r="A26" s="166"/>
      <c r="B26" s="166"/>
      <c r="C26" s="2"/>
      <c r="D26" s="2"/>
      <c r="E26" s="109"/>
      <c r="F26" s="109"/>
      <c r="G26" s="109"/>
      <c r="H26" s="109"/>
    </row>
    <row r="27" spans="1:8" ht="12" customHeight="1" x14ac:dyDescent="0.2">
      <c r="A27" s="166"/>
      <c r="B27" s="166"/>
      <c r="C27" s="66"/>
      <c r="D27" s="109"/>
      <c r="E27" s="109"/>
      <c r="F27" s="109"/>
      <c r="G27" s="109"/>
      <c r="H27" s="109"/>
    </row>
    <row r="28" spans="1:8" ht="12" customHeight="1" x14ac:dyDescent="0.2">
      <c r="A28" s="166"/>
      <c r="B28" s="166"/>
      <c r="C28" s="66"/>
      <c r="E28" s="67"/>
      <c r="F28" s="109"/>
      <c r="G28" s="109"/>
      <c r="H28" s="109"/>
    </row>
    <row r="29" spans="1:8" ht="12" customHeight="1" x14ac:dyDescent="0.2">
      <c r="A29" s="166"/>
      <c r="B29" s="166"/>
      <c r="C29" s="66"/>
      <c r="D29" s="109"/>
      <c r="E29" s="109"/>
      <c r="F29" s="109"/>
      <c r="G29" s="109"/>
      <c r="H29" s="109"/>
    </row>
    <row r="30" spans="1:8" ht="12" customHeight="1" x14ac:dyDescent="0.2">
      <c r="A30" s="166"/>
      <c r="B30" s="166"/>
      <c r="C30" s="66"/>
      <c r="D30" s="109"/>
      <c r="E30" s="109"/>
      <c r="F30" s="109"/>
      <c r="G30" s="109"/>
      <c r="H30" s="109"/>
    </row>
    <row r="31" spans="1:8" ht="12.75" customHeight="1" x14ac:dyDescent="0.2">
      <c r="A31" s="166"/>
      <c r="B31" s="166"/>
      <c r="C31" s="167"/>
      <c r="D31" s="109"/>
      <c r="E31" s="109"/>
      <c r="F31" s="109"/>
      <c r="G31" s="109"/>
      <c r="H31" s="109"/>
    </row>
    <row r="32" spans="1:8" ht="12.75" customHeight="1" x14ac:dyDescent="0.2">
      <c r="A32" s="166"/>
      <c r="B32" s="166"/>
      <c r="C32" s="167"/>
      <c r="D32" s="2"/>
      <c r="E32" s="109"/>
      <c r="F32" s="109"/>
      <c r="G32" s="109"/>
      <c r="H32" s="109"/>
    </row>
    <row r="33" spans="1:8" ht="12.75" customHeight="1" x14ac:dyDescent="0.2">
      <c r="A33" s="166"/>
      <c r="B33" s="166"/>
      <c r="C33" s="167"/>
      <c r="D33" s="2"/>
      <c r="E33" s="109"/>
      <c r="F33" s="109"/>
      <c r="G33" s="109"/>
      <c r="H33" s="109"/>
    </row>
    <row r="34" spans="1:8" ht="12.75" customHeight="1" x14ac:dyDescent="0.2">
      <c r="A34" s="166"/>
      <c r="B34" s="166"/>
      <c r="C34" s="167"/>
      <c r="D34" s="2"/>
      <c r="E34" s="109"/>
      <c r="F34" s="109"/>
      <c r="G34" s="109"/>
      <c r="H34" s="109"/>
    </row>
    <row r="35" spans="1:8" ht="12.75" customHeight="1" x14ac:dyDescent="0.2">
      <c r="A35" s="166"/>
      <c r="B35" s="166"/>
      <c r="C35" s="167"/>
      <c r="D35" s="2"/>
      <c r="E35" s="109"/>
      <c r="F35" s="109"/>
      <c r="G35" s="109"/>
      <c r="H35" s="109"/>
    </row>
    <row r="36" spans="1:8" ht="12.75" customHeight="1" x14ac:dyDescent="0.2">
      <c r="A36" s="166"/>
      <c r="B36" s="166"/>
      <c r="C36" s="167"/>
      <c r="D36" s="2"/>
      <c r="E36" s="109"/>
      <c r="F36" s="109"/>
      <c r="G36" s="109"/>
      <c r="H36" s="109"/>
    </row>
    <row r="37" spans="1:8" ht="16.5" customHeight="1" x14ac:dyDescent="0.2">
      <c r="A37" s="166"/>
      <c r="B37" s="166"/>
      <c r="C37" s="2"/>
      <c r="D37" s="2"/>
      <c r="E37" s="109"/>
      <c r="F37" s="109"/>
      <c r="G37" s="109"/>
      <c r="H37" s="109"/>
    </row>
    <row r="38" spans="1:8" ht="16.5" customHeight="1" x14ac:dyDescent="0.2">
      <c r="A38" s="166"/>
      <c r="B38" s="166"/>
      <c r="C38" s="2"/>
      <c r="D38" s="2"/>
      <c r="E38" s="109"/>
      <c r="F38" s="109"/>
      <c r="G38" s="109"/>
      <c r="H38" s="109"/>
    </row>
    <row r="39" spans="1:8" ht="16.5" customHeight="1" x14ac:dyDescent="0.2">
      <c r="A39" s="166"/>
      <c r="B39" s="166"/>
      <c r="C39" s="2"/>
      <c r="D39" s="2"/>
      <c r="E39" s="109"/>
      <c r="F39" s="109"/>
      <c r="G39" s="109"/>
      <c r="H39" s="109"/>
    </row>
    <row r="40" spans="1:8" ht="12.75" customHeight="1" x14ac:dyDescent="0.25">
      <c r="A40" s="1"/>
      <c r="B40" s="1"/>
      <c r="C40" s="2"/>
      <c r="D40" s="2"/>
      <c r="E40" s="2"/>
      <c r="F40" s="2"/>
      <c r="G40" s="132"/>
      <c r="H40" s="6" t="s">
        <v>1</v>
      </c>
    </row>
    <row r="41" spans="1:8" ht="16.5" customHeight="1" x14ac:dyDescent="0.25">
      <c r="A41" s="131" t="s">
        <v>125</v>
      </c>
      <c r="B41" s="131"/>
      <c r="C41" s="2"/>
      <c r="D41" s="2"/>
      <c r="E41" s="2"/>
      <c r="F41" s="109"/>
      <c r="G41" s="132"/>
      <c r="H41" s="6" t="s">
        <v>3</v>
      </c>
    </row>
    <row r="42" spans="1:8" ht="12.75" customHeight="1" x14ac:dyDescent="0.25">
      <c r="A42" s="69"/>
      <c r="B42" s="69"/>
      <c r="C42" s="2"/>
      <c r="D42" s="2"/>
      <c r="E42" s="2"/>
      <c r="F42" s="2"/>
      <c r="G42" s="2"/>
      <c r="H42" s="6" t="s">
        <v>126</v>
      </c>
    </row>
    <row r="43" spans="1:8" ht="12.75" customHeight="1" x14ac:dyDescent="0.25">
      <c r="A43" s="5"/>
      <c r="B43" s="69"/>
      <c r="C43" s="2"/>
      <c r="D43" s="2"/>
      <c r="E43" s="2"/>
      <c r="F43" s="2"/>
      <c r="G43" s="2"/>
      <c r="H43" s="6"/>
    </row>
    <row r="44" spans="1:8" ht="18.75" customHeight="1" x14ac:dyDescent="0.2">
      <c r="A44" s="168" t="s">
        <v>172</v>
      </c>
      <c r="B44" s="169"/>
      <c r="C44" s="170"/>
      <c r="D44" s="8"/>
      <c r="E44" s="8"/>
      <c r="F44" s="8"/>
      <c r="G44" s="8"/>
      <c r="H44" s="171"/>
    </row>
    <row r="45" spans="1:8" ht="16.5" customHeight="1" x14ac:dyDescent="0.25">
      <c r="A45" s="135" t="s">
        <v>127</v>
      </c>
      <c r="B45" s="136"/>
      <c r="C45" s="8"/>
      <c r="D45" s="137"/>
      <c r="E45" s="138" t="s">
        <v>128</v>
      </c>
      <c r="F45" s="139"/>
      <c r="G45" s="140" t="s">
        <v>129</v>
      </c>
      <c r="H45" s="141" t="s">
        <v>130</v>
      </c>
    </row>
    <row r="46" spans="1:8" ht="12.75" customHeight="1" x14ac:dyDescent="0.2">
      <c r="A46" s="28"/>
      <c r="B46" s="142"/>
      <c r="C46" s="55" t="s">
        <v>131</v>
      </c>
      <c r="D46" s="105" t="s">
        <v>132</v>
      </c>
      <c r="E46" s="144" t="s">
        <v>133</v>
      </c>
      <c r="F46" s="144" t="s">
        <v>134</v>
      </c>
      <c r="G46" s="144" t="s">
        <v>135</v>
      </c>
      <c r="H46" s="144" t="s">
        <v>136</v>
      </c>
    </row>
    <row r="47" spans="1:8" ht="12.75" customHeight="1" x14ac:dyDescent="0.2">
      <c r="A47" s="145" t="s">
        <v>137</v>
      </c>
      <c r="B47" s="146"/>
      <c r="C47" s="172" t="s">
        <v>138</v>
      </c>
      <c r="D47" s="105" t="s">
        <v>139</v>
      </c>
      <c r="E47" s="121" t="s">
        <v>140</v>
      </c>
      <c r="F47" s="121" t="s">
        <v>173</v>
      </c>
      <c r="G47" s="121" t="s">
        <v>142</v>
      </c>
      <c r="H47" s="121" t="s">
        <v>143</v>
      </c>
    </row>
    <row r="48" spans="1:8" ht="12.75" customHeight="1" x14ac:dyDescent="0.2">
      <c r="A48" s="145"/>
      <c r="B48" s="146"/>
      <c r="C48" s="13"/>
      <c r="D48" s="105" t="s">
        <v>144</v>
      </c>
      <c r="E48" s="145"/>
      <c r="F48" s="145"/>
      <c r="G48" s="145"/>
      <c r="H48" s="145"/>
    </row>
    <row r="49" spans="1:8" ht="12.75" customHeight="1" x14ac:dyDescent="0.2">
      <c r="A49" s="148"/>
      <c r="B49" s="148"/>
      <c r="C49" s="149"/>
      <c r="D49" s="23"/>
      <c r="E49" s="51"/>
      <c r="F49" s="51"/>
      <c r="G49" s="51"/>
      <c r="H49" s="51"/>
    </row>
    <row r="50" spans="1:8" ht="16.5" customHeight="1" x14ac:dyDescent="0.2">
      <c r="A50" s="173"/>
      <c r="B50" s="173"/>
      <c r="C50" s="173"/>
      <c r="D50" s="174" t="s">
        <v>174</v>
      </c>
      <c r="E50" s="173"/>
      <c r="F50" s="173"/>
      <c r="G50" s="173"/>
      <c r="H50" s="175"/>
    </row>
    <row r="51" spans="1:8" ht="16.5" customHeight="1" x14ac:dyDescent="0.2">
      <c r="A51" s="176"/>
      <c r="B51" s="176"/>
      <c r="C51" s="50"/>
      <c r="D51" s="177" t="s">
        <v>175</v>
      </c>
      <c r="E51" s="51"/>
      <c r="F51" s="51"/>
      <c r="G51" s="51"/>
      <c r="H51" s="51"/>
    </row>
    <row r="52" spans="1:8" ht="16.5" customHeight="1" x14ac:dyDescent="0.2">
      <c r="A52" s="178"/>
      <c r="B52" s="178"/>
      <c r="C52" s="48" t="s">
        <v>176</v>
      </c>
      <c r="D52" s="179"/>
      <c r="E52" s="42"/>
      <c r="F52" s="42"/>
      <c r="G52" s="42"/>
      <c r="H52" s="42"/>
    </row>
    <row r="53" spans="1:8" ht="16.5" customHeight="1" x14ac:dyDescent="0.2">
      <c r="A53" s="176"/>
      <c r="B53" s="176"/>
      <c r="C53" s="48" t="s">
        <v>177</v>
      </c>
      <c r="D53" s="180"/>
      <c r="E53" s="51"/>
      <c r="F53" s="51"/>
      <c r="G53" s="51"/>
      <c r="H53" s="51"/>
    </row>
    <row r="54" spans="1:8" ht="16.5" customHeight="1" x14ac:dyDescent="0.2">
      <c r="A54" s="176"/>
      <c r="B54" s="176"/>
      <c r="C54" s="48" t="s">
        <v>178</v>
      </c>
      <c r="D54" s="180"/>
      <c r="E54" s="51"/>
      <c r="F54" s="51"/>
      <c r="G54" s="51"/>
      <c r="H54" s="51"/>
    </row>
    <row r="55" spans="1:8" ht="16.5" customHeight="1" x14ac:dyDescent="0.2">
      <c r="A55" s="176"/>
      <c r="B55" s="176"/>
      <c r="C55" s="48" t="s">
        <v>179</v>
      </c>
      <c r="D55" s="180"/>
      <c r="E55" s="51"/>
      <c r="F55" s="51"/>
      <c r="G55" s="51"/>
      <c r="H55" s="51"/>
    </row>
    <row r="56" spans="1:8" ht="16.5" customHeight="1" x14ac:dyDescent="0.2">
      <c r="A56" s="176"/>
      <c r="B56" s="176"/>
      <c r="C56" s="48" t="s">
        <v>180</v>
      </c>
      <c r="D56" s="180"/>
      <c r="E56" s="51"/>
      <c r="F56" s="51"/>
      <c r="G56" s="51"/>
      <c r="H56" s="51"/>
    </row>
    <row r="57" spans="1:8" ht="16.5" customHeight="1" x14ac:dyDescent="0.2">
      <c r="A57" s="176"/>
      <c r="B57" s="176"/>
      <c r="C57" s="48" t="s">
        <v>181</v>
      </c>
      <c r="D57" s="180"/>
      <c r="E57" s="51">
        <v>200000</v>
      </c>
      <c r="F57" s="51"/>
      <c r="G57" s="51">
        <v>200000</v>
      </c>
      <c r="H57" s="51"/>
    </row>
    <row r="58" spans="1:8" ht="16.5" customHeight="1" x14ac:dyDescent="0.2">
      <c r="A58" s="176"/>
      <c r="B58" s="176"/>
      <c r="C58" s="48" t="s">
        <v>107</v>
      </c>
      <c r="D58" s="180"/>
      <c r="E58" s="51">
        <v>600000</v>
      </c>
      <c r="F58" s="51">
        <v>800000</v>
      </c>
      <c r="G58" s="51">
        <v>600000</v>
      </c>
      <c r="H58" s="51">
        <v>800000</v>
      </c>
    </row>
    <row r="59" spans="1:8" ht="16.5" customHeight="1" x14ac:dyDescent="0.2">
      <c r="A59" s="176"/>
      <c r="B59" s="176"/>
      <c r="C59" s="48" t="s">
        <v>182</v>
      </c>
      <c r="D59" s="180"/>
      <c r="E59" s="51">
        <v>1500000</v>
      </c>
      <c r="F59" s="51">
        <v>1500000</v>
      </c>
      <c r="G59" s="51">
        <v>1500000</v>
      </c>
      <c r="H59" s="51">
        <v>1500000</v>
      </c>
    </row>
    <row r="60" spans="1:8" ht="16.5" customHeight="1" x14ac:dyDescent="0.2">
      <c r="A60" s="176"/>
      <c r="B60" s="176"/>
      <c r="C60" s="48" t="s">
        <v>183</v>
      </c>
      <c r="D60" s="180"/>
      <c r="E60" s="51"/>
      <c r="F60" s="52"/>
      <c r="G60" s="51"/>
      <c r="H60" s="52"/>
    </row>
    <row r="61" spans="1:8" ht="16.5" customHeight="1" x14ac:dyDescent="0.2">
      <c r="A61" s="176"/>
      <c r="B61" s="176"/>
      <c r="C61" s="48"/>
      <c r="D61" s="181"/>
      <c r="E61" s="51"/>
      <c r="F61" s="52"/>
      <c r="G61" s="51"/>
      <c r="H61" s="52"/>
    </row>
    <row r="62" spans="1:8" ht="16.5" customHeight="1" x14ac:dyDescent="0.2">
      <c r="A62" s="176"/>
      <c r="B62" s="176"/>
      <c r="C62" s="48"/>
      <c r="D62" s="181"/>
      <c r="E62" s="51"/>
      <c r="F62" s="52"/>
      <c r="G62" s="51"/>
      <c r="H62" s="52"/>
    </row>
    <row r="63" spans="1:8" ht="16.5" customHeight="1" x14ac:dyDescent="0.2">
      <c r="A63" s="176"/>
      <c r="B63" s="176"/>
      <c r="C63" s="48"/>
      <c r="D63" s="181"/>
      <c r="E63" s="51"/>
      <c r="F63" s="52"/>
      <c r="G63" s="51"/>
      <c r="H63" s="52"/>
    </row>
    <row r="64" spans="1:8" ht="16.5" customHeight="1" x14ac:dyDescent="0.2">
      <c r="A64" s="176"/>
      <c r="B64" s="176"/>
      <c r="C64" s="48"/>
      <c r="D64" s="181"/>
      <c r="E64" s="51"/>
      <c r="F64" s="52"/>
      <c r="G64" s="51"/>
      <c r="H64" s="52"/>
    </row>
    <row r="65" spans="1:8" ht="16.5" customHeight="1" x14ac:dyDescent="0.2">
      <c r="A65" s="176"/>
      <c r="B65" s="176"/>
      <c r="C65" s="48"/>
      <c r="D65" s="181"/>
      <c r="E65" s="51"/>
      <c r="F65" s="52"/>
      <c r="G65" s="51"/>
      <c r="H65" s="52"/>
    </row>
    <row r="66" spans="1:8" ht="16.5" customHeight="1" x14ac:dyDescent="0.2">
      <c r="A66" s="176"/>
      <c r="B66" s="176"/>
      <c r="C66" s="48"/>
      <c r="D66" s="50"/>
      <c r="E66" s="51"/>
      <c r="F66" s="52"/>
      <c r="G66" s="51"/>
      <c r="H66" s="52"/>
    </row>
    <row r="67" spans="1:8" ht="16.5" customHeight="1" x14ac:dyDescent="0.2">
      <c r="A67" s="182"/>
      <c r="B67" s="182"/>
      <c r="C67" s="48"/>
      <c r="D67" s="50"/>
      <c r="E67" s="51"/>
      <c r="F67" s="52"/>
      <c r="G67" s="51"/>
      <c r="H67" s="52"/>
    </row>
    <row r="68" spans="1:8" x14ac:dyDescent="0.2">
      <c r="A68" s="183"/>
      <c r="B68" s="184"/>
      <c r="C68" s="54"/>
      <c r="D68" s="54"/>
      <c r="E68" s="54"/>
      <c r="F68" s="54"/>
      <c r="G68" s="54"/>
      <c r="H68" s="65"/>
    </row>
    <row r="69" spans="1:8" x14ac:dyDescent="0.2">
      <c r="A69" s="63"/>
      <c r="B69" s="63"/>
      <c r="C69" s="54"/>
      <c r="D69" s="185"/>
      <c r="E69" s="185"/>
      <c r="F69" s="185"/>
      <c r="G69" s="185"/>
      <c r="H69" s="185"/>
    </row>
    <row r="70" spans="1:8" ht="12" customHeight="1" x14ac:dyDescent="0.2">
      <c r="A70" s="2"/>
      <c r="C70" s="66"/>
    </row>
    <row r="71" spans="1:8" x14ac:dyDescent="0.2">
      <c r="A71" s="2"/>
    </row>
    <row r="72" spans="1:8" x14ac:dyDescent="0.2">
      <c r="A72" s="2"/>
    </row>
    <row r="73" spans="1:8" x14ac:dyDescent="0.2">
      <c r="A73" s="2"/>
    </row>
    <row r="74" spans="1:8" x14ac:dyDescent="0.2">
      <c r="A74" s="2"/>
    </row>
    <row r="75" spans="1:8" x14ac:dyDescent="0.2">
      <c r="A75" s="2"/>
    </row>
    <row r="76" spans="1:8" x14ac:dyDescent="0.2">
      <c r="A76" s="2"/>
    </row>
    <row r="77" spans="1:8" x14ac:dyDescent="0.2">
      <c r="A77" s="2"/>
    </row>
    <row r="78" spans="1:8" x14ac:dyDescent="0.2">
      <c r="A78" s="2"/>
    </row>
  </sheetData>
  <mergeCells count="2">
    <mergeCell ref="E6:F6"/>
    <mergeCell ref="E45:F45"/>
  </mergeCells>
  <printOptions horizontalCentered="1"/>
  <pageMargins left="0.25" right="0.25" top="0.5" bottom="0.5" header="0.25" footer="0.25"/>
  <pageSetup scale="95" orientation="landscape" r:id="rId1"/>
  <headerFooter alignWithMargins="0">
    <oddFooter>&amp;CPage &amp;P of &amp;N&amp;R&amp;"Times New Roman,Regular"form &amp;"Times New Roman,Bold"HUD-50075.2&amp;"Times New Roman,Regular" (4/2008)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zoomScaleNormal="100" workbookViewId="0">
      <selection activeCell="G7" sqref="G7:H7"/>
    </sheetView>
  </sheetViews>
  <sheetFormatPr defaultRowHeight="12.75" x14ac:dyDescent="0.2"/>
  <cols>
    <col min="1" max="1" width="11.85546875" style="186" customWidth="1"/>
    <col min="2" max="2" width="25.7109375" style="186" customWidth="1"/>
    <col min="3" max="3" width="14.5703125" style="186" customWidth="1"/>
    <col min="4" max="4" width="19" style="186" customWidth="1"/>
    <col min="5" max="5" width="25.85546875" style="186" customWidth="1"/>
    <col min="6" max="6" width="16.140625" style="186" customWidth="1"/>
    <col min="7" max="7" width="21.28515625" style="186" customWidth="1"/>
    <col min="8" max="8" width="9.140625" style="186"/>
    <col min="9" max="9" width="15.7109375" style="186" customWidth="1"/>
    <col min="10" max="11" width="9.140625" style="186"/>
    <col min="12" max="12" width="13.85546875" style="186" customWidth="1"/>
    <col min="13" max="16384" width="9.140625" style="186"/>
  </cols>
  <sheetData>
    <row r="1" spans="1:9" ht="15.75" x14ac:dyDescent="0.25">
      <c r="A1" s="131" t="s">
        <v>125</v>
      </c>
      <c r="B1" s="2"/>
      <c r="C1" s="2"/>
      <c r="D1" s="2"/>
      <c r="E1" s="2"/>
      <c r="F1" s="132"/>
      <c r="G1" s="6" t="s">
        <v>1</v>
      </c>
    </row>
    <row r="2" spans="1:9" x14ac:dyDescent="0.2">
      <c r="B2" s="2"/>
      <c r="C2" s="2"/>
      <c r="D2" s="2"/>
      <c r="E2" s="2"/>
      <c r="F2" s="132"/>
      <c r="G2" s="6" t="s">
        <v>3</v>
      </c>
    </row>
    <row r="3" spans="1:9" ht="12.75" customHeight="1" x14ac:dyDescent="0.25">
      <c r="A3" s="69"/>
      <c r="B3" s="2"/>
      <c r="C3" s="2"/>
      <c r="D3" s="2"/>
      <c r="E3" s="2"/>
      <c r="F3" s="2"/>
      <c r="G3" s="6" t="s">
        <v>126</v>
      </c>
    </row>
    <row r="4" spans="1:9" ht="12.75" customHeight="1" x14ac:dyDescent="0.25">
      <c r="A4" s="5"/>
      <c r="B4" s="2"/>
      <c r="C4" s="2"/>
      <c r="D4" s="2"/>
      <c r="E4" s="2"/>
      <c r="F4" s="2"/>
      <c r="G4" s="6"/>
    </row>
    <row r="5" spans="1:9" ht="15.75" x14ac:dyDescent="0.25">
      <c r="A5" s="133" t="s">
        <v>184</v>
      </c>
      <c r="B5" s="8"/>
      <c r="C5" s="8"/>
      <c r="D5" s="8"/>
      <c r="E5" s="8"/>
      <c r="F5" s="8"/>
      <c r="G5" s="9"/>
    </row>
    <row r="6" spans="1:9" ht="15.75" x14ac:dyDescent="0.25">
      <c r="A6" s="187"/>
      <c r="B6" s="188" t="s">
        <v>185</v>
      </c>
      <c r="C6" s="189"/>
      <c r="D6" s="190"/>
      <c r="E6" s="188" t="s">
        <v>186</v>
      </c>
      <c r="F6" s="189"/>
      <c r="G6" s="190"/>
    </row>
    <row r="7" spans="1:9" x14ac:dyDescent="0.2">
      <c r="A7" s="120" t="s">
        <v>187</v>
      </c>
      <c r="B7" s="191" t="s">
        <v>188</v>
      </c>
      <c r="C7" s="192"/>
      <c r="D7" s="193"/>
      <c r="E7" s="191" t="s">
        <v>188</v>
      </c>
      <c r="F7" s="192"/>
      <c r="G7" s="193"/>
    </row>
    <row r="8" spans="1:9" x14ac:dyDescent="0.2">
      <c r="A8" s="120" t="s">
        <v>189</v>
      </c>
      <c r="B8" s="94" t="s">
        <v>190</v>
      </c>
      <c r="C8" s="97" t="s">
        <v>78</v>
      </c>
      <c r="D8" s="194" t="s">
        <v>191</v>
      </c>
      <c r="E8" s="94" t="s">
        <v>77</v>
      </c>
      <c r="F8" s="97" t="s">
        <v>78</v>
      </c>
      <c r="G8" s="194" t="s">
        <v>191</v>
      </c>
    </row>
    <row r="9" spans="1:9" x14ac:dyDescent="0.2">
      <c r="A9" s="120" t="s">
        <v>192</v>
      </c>
      <c r="B9" s="97" t="s">
        <v>193</v>
      </c>
      <c r="C9" s="97"/>
      <c r="D9" s="120"/>
      <c r="E9" s="97" t="s">
        <v>193</v>
      </c>
      <c r="F9" s="97"/>
      <c r="G9" s="120"/>
    </row>
    <row r="10" spans="1:9" x14ac:dyDescent="0.2">
      <c r="A10" s="120">
        <v>2019</v>
      </c>
      <c r="B10" s="97" t="s">
        <v>194</v>
      </c>
      <c r="C10" s="97"/>
      <c r="D10" s="195"/>
      <c r="E10" s="97" t="s">
        <v>194</v>
      </c>
      <c r="F10" s="97"/>
      <c r="G10" s="195"/>
    </row>
    <row r="11" spans="1:9" x14ac:dyDescent="0.2">
      <c r="A11" s="148"/>
      <c r="B11" s="196" t="s">
        <v>195</v>
      </c>
      <c r="C11" s="23"/>
      <c r="D11" s="51"/>
      <c r="E11" s="196" t="s">
        <v>195</v>
      </c>
      <c r="F11" s="23"/>
      <c r="G11" s="51"/>
    </row>
    <row r="12" spans="1:9" x14ac:dyDescent="0.2">
      <c r="A12" s="197" t="s">
        <v>147</v>
      </c>
      <c r="B12" s="198" t="s">
        <v>196</v>
      </c>
      <c r="C12" s="199"/>
      <c r="D12" s="200"/>
      <c r="E12" s="198" t="s">
        <v>197</v>
      </c>
      <c r="F12" s="201" t="s">
        <v>106</v>
      </c>
      <c r="G12" s="202">
        <v>800000</v>
      </c>
      <c r="I12" s="203"/>
    </row>
    <row r="13" spans="1:9" x14ac:dyDescent="0.2">
      <c r="A13" s="204" t="s">
        <v>198</v>
      </c>
      <c r="B13" s="101" t="s">
        <v>199</v>
      </c>
      <c r="C13" s="201" t="s">
        <v>106</v>
      </c>
      <c r="D13" s="205">
        <v>200000</v>
      </c>
      <c r="E13" s="101" t="s">
        <v>200</v>
      </c>
      <c r="F13" s="201"/>
      <c r="G13" s="202"/>
      <c r="I13" s="203"/>
    </row>
    <row r="14" spans="1:9" x14ac:dyDescent="0.2">
      <c r="A14" s="204" t="s">
        <v>175</v>
      </c>
      <c r="B14" s="101"/>
      <c r="C14" s="201"/>
      <c r="D14" s="202"/>
      <c r="E14" s="101" t="s">
        <v>201</v>
      </c>
      <c r="F14" s="201"/>
      <c r="G14" s="202"/>
      <c r="I14" s="203"/>
    </row>
    <row r="15" spans="1:9" x14ac:dyDescent="0.2">
      <c r="A15" s="204"/>
      <c r="B15" s="101"/>
      <c r="C15" s="201"/>
      <c r="D15" s="202"/>
      <c r="E15" s="101" t="s">
        <v>202</v>
      </c>
      <c r="F15" s="199"/>
      <c r="G15" s="206"/>
      <c r="I15" s="203"/>
    </row>
    <row r="16" spans="1:9" x14ac:dyDescent="0.2">
      <c r="A16" s="204"/>
      <c r="B16" s="198" t="s">
        <v>197</v>
      </c>
      <c r="C16" s="201" t="s">
        <v>106</v>
      </c>
      <c r="D16" s="202">
        <v>600000</v>
      </c>
      <c r="E16" s="101" t="s">
        <v>203</v>
      </c>
      <c r="F16" s="199"/>
      <c r="G16" s="200"/>
      <c r="I16" s="203"/>
    </row>
    <row r="17" spans="1:9" x14ac:dyDescent="0.2">
      <c r="A17" s="204"/>
      <c r="B17" s="101" t="s">
        <v>200</v>
      </c>
      <c r="C17" s="201"/>
      <c r="D17" s="202"/>
      <c r="E17" s="101" t="s">
        <v>204</v>
      </c>
      <c r="F17" s="207"/>
      <c r="G17" s="200"/>
      <c r="I17" s="203"/>
    </row>
    <row r="18" spans="1:9" x14ac:dyDescent="0.2">
      <c r="A18" s="204"/>
      <c r="B18" s="101" t="s">
        <v>201</v>
      </c>
      <c r="C18" s="201"/>
      <c r="D18" s="202"/>
      <c r="E18" s="101" t="s">
        <v>205</v>
      </c>
      <c r="F18" s="199"/>
      <c r="G18" s="200"/>
      <c r="I18" s="203"/>
    </row>
    <row r="19" spans="1:9" x14ac:dyDescent="0.2">
      <c r="A19" s="204"/>
      <c r="B19" s="101" t="s">
        <v>202</v>
      </c>
      <c r="C19" s="199"/>
      <c r="D19" s="206"/>
      <c r="E19" s="199"/>
      <c r="F19" s="199"/>
      <c r="G19" s="206"/>
    </row>
    <row r="20" spans="1:9" x14ac:dyDescent="0.2">
      <c r="A20" s="204"/>
      <c r="B20" s="101" t="s">
        <v>203</v>
      </c>
      <c r="C20" s="199"/>
      <c r="D20" s="200"/>
      <c r="E20" s="199"/>
      <c r="F20" s="199"/>
      <c r="G20" s="206"/>
    </row>
    <row r="21" spans="1:9" x14ac:dyDescent="0.2">
      <c r="A21" s="204"/>
      <c r="B21" s="101" t="s">
        <v>204</v>
      </c>
      <c r="C21" s="207"/>
      <c r="D21" s="200"/>
      <c r="E21" s="208"/>
      <c r="F21" s="201"/>
      <c r="G21" s="202"/>
    </row>
    <row r="22" spans="1:9" x14ac:dyDescent="0.2">
      <c r="A22" s="204"/>
      <c r="B22" s="101" t="s">
        <v>205</v>
      </c>
      <c r="C22" s="199"/>
      <c r="D22" s="200"/>
      <c r="E22" s="208"/>
      <c r="F22" s="201"/>
      <c r="G22" s="202"/>
    </row>
    <row r="23" spans="1:9" x14ac:dyDescent="0.2">
      <c r="A23" s="204"/>
      <c r="B23" s="209"/>
      <c r="C23" s="154"/>
      <c r="D23" s="210"/>
      <c r="E23" s="154"/>
      <c r="F23" s="154"/>
      <c r="G23" s="210"/>
    </row>
    <row r="24" spans="1:9" x14ac:dyDescent="0.2">
      <c r="A24" s="204"/>
      <c r="B24" s="211" t="s">
        <v>206</v>
      </c>
      <c r="C24" s="151"/>
      <c r="D24" s="212"/>
      <c r="E24" s="211" t="s">
        <v>207</v>
      </c>
      <c r="F24" s="199"/>
      <c r="G24" s="200"/>
    </row>
    <row r="25" spans="1:9" x14ac:dyDescent="0.2">
      <c r="A25" s="204"/>
      <c r="C25" s="201"/>
      <c r="D25" s="212"/>
      <c r="E25" s="199" t="s">
        <v>161</v>
      </c>
      <c r="F25" s="201" t="s">
        <v>208</v>
      </c>
      <c r="G25" s="212">
        <v>1500000</v>
      </c>
    </row>
    <row r="26" spans="1:9" x14ac:dyDescent="0.2">
      <c r="A26" s="204"/>
      <c r="B26" s="101" t="s">
        <v>209</v>
      </c>
      <c r="C26" s="201" t="s">
        <v>208</v>
      </c>
      <c r="D26" s="212">
        <v>1500000</v>
      </c>
      <c r="E26" s="208"/>
      <c r="F26" s="201"/>
      <c r="G26" s="205"/>
    </row>
    <row r="27" spans="1:9" x14ac:dyDescent="0.2">
      <c r="A27" s="204"/>
      <c r="C27" s="201"/>
      <c r="D27" s="212"/>
      <c r="E27" s="213"/>
      <c r="F27" s="201"/>
      <c r="G27" s="205"/>
    </row>
    <row r="28" spans="1:9" x14ac:dyDescent="0.2">
      <c r="A28" s="204"/>
      <c r="C28" s="199"/>
      <c r="D28" s="214"/>
      <c r="E28" s="211"/>
      <c r="F28" s="199"/>
      <c r="G28" s="205"/>
    </row>
    <row r="29" spans="1:9" x14ac:dyDescent="0.2">
      <c r="A29" s="204"/>
      <c r="B29" s="199"/>
      <c r="C29" s="199"/>
      <c r="D29" s="200"/>
      <c r="E29" s="208"/>
      <c r="F29" s="201"/>
      <c r="G29" s="205"/>
    </row>
    <row r="30" spans="1:9" x14ac:dyDescent="0.2">
      <c r="A30" s="204"/>
      <c r="B30" s="215"/>
      <c r="C30" s="201"/>
      <c r="D30" s="205"/>
      <c r="E30" s="208"/>
      <c r="F30" s="201"/>
      <c r="G30" s="205"/>
    </row>
    <row r="31" spans="1:9" x14ac:dyDescent="0.2">
      <c r="A31" s="204"/>
      <c r="B31" s="213"/>
      <c r="C31" s="201"/>
      <c r="D31" s="205"/>
      <c r="E31" s="199"/>
      <c r="F31" s="199"/>
      <c r="G31" s="200"/>
    </row>
    <row r="32" spans="1:9" x14ac:dyDescent="0.2">
      <c r="A32" s="204"/>
      <c r="B32" s="216"/>
      <c r="C32" s="201"/>
      <c r="D32" s="205"/>
      <c r="E32" s="213"/>
      <c r="F32" s="201"/>
      <c r="G32" s="205"/>
    </row>
    <row r="33" spans="1:12" x14ac:dyDescent="0.2">
      <c r="A33" s="204"/>
      <c r="B33" s="213"/>
      <c r="C33" s="201"/>
      <c r="D33" s="205"/>
      <c r="E33" s="208"/>
      <c r="F33" s="201"/>
      <c r="G33" s="205"/>
      <c r="J33" s="217"/>
    </row>
    <row r="34" spans="1:12" x14ac:dyDescent="0.2">
      <c r="A34" s="204"/>
      <c r="B34" s="211"/>
      <c r="C34" s="199"/>
      <c r="D34" s="200"/>
      <c r="E34" s="199"/>
      <c r="F34" s="199"/>
      <c r="G34" s="200"/>
    </row>
    <row r="35" spans="1:12" x14ac:dyDescent="0.2">
      <c r="A35" s="204"/>
      <c r="B35" s="215"/>
      <c r="C35" s="201"/>
      <c r="D35" s="200"/>
      <c r="E35" s="215"/>
      <c r="F35" s="201"/>
      <c r="G35" s="200"/>
    </row>
    <row r="36" spans="1:12" x14ac:dyDescent="0.2">
      <c r="A36" s="204"/>
      <c r="B36" s="208"/>
      <c r="C36" s="201"/>
      <c r="D36" s="218"/>
      <c r="E36" s="208"/>
      <c r="F36" s="201"/>
      <c r="G36" s="218"/>
    </row>
    <row r="37" spans="1:12" x14ac:dyDescent="0.2">
      <c r="A37" s="204"/>
      <c r="B37" s="208"/>
      <c r="C37" s="201"/>
      <c r="D37" s="212"/>
      <c r="E37" s="208"/>
      <c r="F37" s="201"/>
      <c r="G37" s="212"/>
    </row>
    <row r="38" spans="1:12" x14ac:dyDescent="0.2">
      <c r="A38" s="204"/>
      <c r="B38" s="208"/>
      <c r="C38" s="201"/>
      <c r="D38" s="212"/>
      <c r="E38" s="208"/>
      <c r="F38" s="201"/>
      <c r="G38" s="212"/>
    </row>
    <row r="39" spans="1:12" x14ac:dyDescent="0.2">
      <c r="A39" s="204"/>
      <c r="B39" s="208"/>
      <c r="C39" s="201"/>
      <c r="D39" s="219"/>
      <c r="E39" s="208"/>
      <c r="F39" s="201"/>
      <c r="G39" s="219"/>
    </row>
    <row r="40" spans="1:12" x14ac:dyDescent="0.2">
      <c r="A40" s="204"/>
      <c r="B40" s="220"/>
      <c r="C40" s="15"/>
      <c r="D40" s="200"/>
      <c r="E40" s="220"/>
      <c r="F40" s="200"/>
      <c r="G40" s="200"/>
      <c r="I40" s="203"/>
    </row>
    <row r="41" spans="1:12" x14ac:dyDescent="0.2">
      <c r="A41" s="204"/>
      <c r="B41" s="199"/>
      <c r="C41" s="15"/>
      <c r="D41" s="200"/>
      <c r="E41" s="109"/>
      <c r="F41" s="200"/>
      <c r="G41" s="200"/>
    </row>
    <row r="42" spans="1:12" ht="27.75" customHeight="1" x14ac:dyDescent="0.2">
      <c r="A42" s="221"/>
      <c r="B42" s="8"/>
      <c r="C42" s="222" t="s">
        <v>210</v>
      </c>
      <c r="D42" s="223">
        <f>SUM(D13:D41)</f>
        <v>2300000</v>
      </c>
      <c r="E42" s="224"/>
      <c r="F42" s="222" t="s">
        <v>210</v>
      </c>
      <c r="G42" s="223">
        <f>SUM(G12:G41)</f>
        <v>2300000</v>
      </c>
    </row>
    <row r="43" spans="1:12" ht="15.75" x14ac:dyDescent="0.25">
      <c r="A43" s="131" t="s">
        <v>125</v>
      </c>
      <c r="B43" s="2"/>
      <c r="C43" s="2"/>
      <c r="D43" s="2"/>
      <c r="E43" s="2"/>
      <c r="F43" s="132"/>
      <c r="G43" s="6" t="s">
        <v>1</v>
      </c>
      <c r="I43" s="225"/>
      <c r="L43" s="129"/>
    </row>
    <row r="44" spans="1:12" x14ac:dyDescent="0.2">
      <c r="B44" s="2"/>
      <c r="C44" s="2"/>
      <c r="E44" s="2"/>
      <c r="F44" s="132"/>
      <c r="G44" s="6" t="s">
        <v>3</v>
      </c>
      <c r="I44" s="225"/>
      <c r="L44" s="129"/>
    </row>
    <row r="45" spans="1:12" ht="16.5" x14ac:dyDescent="0.25">
      <c r="A45" s="69"/>
      <c r="B45" s="2"/>
      <c r="C45" s="2"/>
      <c r="E45" s="2"/>
      <c r="F45" s="2"/>
      <c r="G45" s="6" t="s">
        <v>126</v>
      </c>
    </row>
    <row r="46" spans="1:12" ht="16.5" x14ac:dyDescent="0.25">
      <c r="A46" s="5"/>
      <c r="B46" s="2"/>
      <c r="C46" s="2"/>
      <c r="D46" s="2"/>
      <c r="E46" s="2"/>
      <c r="F46" s="2"/>
      <c r="G46" s="6"/>
      <c r="I46" s="225"/>
    </row>
    <row r="47" spans="1:12" ht="15.75" x14ac:dyDescent="0.25">
      <c r="A47" s="133" t="s">
        <v>184</v>
      </c>
      <c r="B47" s="8"/>
      <c r="C47" s="8"/>
      <c r="D47" s="8"/>
      <c r="E47" s="8"/>
      <c r="F47" s="8"/>
      <c r="G47" s="9"/>
      <c r="L47" s="226"/>
    </row>
    <row r="48" spans="1:12" ht="15.75" x14ac:dyDescent="0.25">
      <c r="A48" s="187"/>
      <c r="B48" s="188" t="s">
        <v>211</v>
      </c>
      <c r="C48" s="189"/>
      <c r="D48" s="190"/>
      <c r="E48" s="188" t="s">
        <v>212</v>
      </c>
      <c r="F48" s="189"/>
      <c r="G48" s="190"/>
      <c r="I48" s="226"/>
    </row>
    <row r="49" spans="1:7" x14ac:dyDescent="0.2">
      <c r="A49" s="120" t="s">
        <v>187</v>
      </c>
      <c r="B49" s="191" t="s">
        <v>188</v>
      </c>
      <c r="C49" s="192"/>
      <c r="D49" s="193"/>
      <c r="E49" s="191" t="s">
        <v>188</v>
      </c>
      <c r="F49" s="192"/>
      <c r="G49" s="193"/>
    </row>
    <row r="50" spans="1:7" x14ac:dyDescent="0.2">
      <c r="A50" s="120" t="s">
        <v>189</v>
      </c>
      <c r="B50" s="94" t="s">
        <v>190</v>
      </c>
      <c r="C50" s="97" t="s">
        <v>78</v>
      </c>
      <c r="D50" s="194" t="s">
        <v>191</v>
      </c>
      <c r="E50" s="94" t="s">
        <v>77</v>
      </c>
      <c r="F50" s="97" t="s">
        <v>78</v>
      </c>
      <c r="G50" s="194" t="s">
        <v>191</v>
      </c>
    </row>
    <row r="51" spans="1:7" x14ac:dyDescent="0.2">
      <c r="A51" s="120" t="s">
        <v>192</v>
      </c>
      <c r="B51" s="97" t="s">
        <v>193</v>
      </c>
      <c r="C51" s="97"/>
      <c r="D51" s="120"/>
      <c r="E51" s="97" t="s">
        <v>193</v>
      </c>
      <c r="F51" s="97"/>
      <c r="G51" s="120"/>
    </row>
    <row r="52" spans="1:7" x14ac:dyDescent="0.2">
      <c r="A52" s="120">
        <v>2019</v>
      </c>
      <c r="B52" s="97" t="s">
        <v>194</v>
      </c>
      <c r="C52" s="97"/>
      <c r="D52" s="195"/>
      <c r="E52" s="97" t="s">
        <v>194</v>
      </c>
      <c r="F52" s="97"/>
      <c r="G52" s="195"/>
    </row>
    <row r="53" spans="1:7" x14ac:dyDescent="0.2">
      <c r="A53" s="148"/>
      <c r="B53" s="196" t="s">
        <v>195</v>
      </c>
      <c r="C53" s="23"/>
      <c r="D53" s="51"/>
      <c r="E53" s="196" t="s">
        <v>195</v>
      </c>
      <c r="F53" s="23"/>
      <c r="G53" s="51"/>
    </row>
    <row r="54" spans="1:7" x14ac:dyDescent="0.2">
      <c r="A54" s="197" t="s">
        <v>147</v>
      </c>
      <c r="B54" s="198" t="s">
        <v>196</v>
      </c>
      <c r="C54" s="199"/>
      <c r="D54" s="200"/>
      <c r="E54" s="198" t="s">
        <v>197</v>
      </c>
      <c r="F54" s="201" t="s">
        <v>106</v>
      </c>
      <c r="G54" s="202">
        <v>800000</v>
      </c>
    </row>
    <row r="55" spans="1:7" x14ac:dyDescent="0.2">
      <c r="A55" s="204" t="s">
        <v>198</v>
      </c>
      <c r="B55" s="101" t="s">
        <v>213</v>
      </c>
      <c r="C55" s="201" t="s">
        <v>106</v>
      </c>
      <c r="D55" s="205">
        <v>200000</v>
      </c>
      <c r="E55" s="101" t="s">
        <v>200</v>
      </c>
      <c r="F55" s="201"/>
      <c r="G55" s="202"/>
    </row>
    <row r="56" spans="1:7" x14ac:dyDescent="0.2">
      <c r="A56" s="204"/>
      <c r="B56" s="101" t="s">
        <v>214</v>
      </c>
      <c r="C56" s="201"/>
      <c r="D56" s="202"/>
      <c r="E56" s="101" t="s">
        <v>201</v>
      </c>
      <c r="F56" s="201"/>
      <c r="G56" s="202"/>
    </row>
    <row r="57" spans="1:7" x14ac:dyDescent="0.2">
      <c r="A57" s="204"/>
      <c r="B57" s="111"/>
      <c r="C57" s="227"/>
      <c r="D57" s="228"/>
      <c r="E57" s="101" t="s">
        <v>202</v>
      </c>
      <c r="F57" s="199"/>
      <c r="G57" s="206"/>
    </row>
    <row r="58" spans="1:7" x14ac:dyDescent="0.2">
      <c r="A58" s="204"/>
      <c r="B58" s="198" t="s">
        <v>197</v>
      </c>
      <c r="C58" s="201" t="s">
        <v>106</v>
      </c>
      <c r="D58" s="202">
        <v>600000</v>
      </c>
      <c r="E58" s="101" t="s">
        <v>203</v>
      </c>
      <c r="F58" s="199"/>
      <c r="G58" s="200"/>
    </row>
    <row r="59" spans="1:7" x14ac:dyDescent="0.2">
      <c r="A59" s="204"/>
      <c r="B59" s="101" t="s">
        <v>200</v>
      </c>
      <c r="C59" s="201"/>
      <c r="D59" s="202"/>
      <c r="E59" s="101" t="s">
        <v>204</v>
      </c>
      <c r="F59" s="207"/>
      <c r="G59" s="200"/>
    </row>
    <row r="60" spans="1:7" x14ac:dyDescent="0.2">
      <c r="A60" s="204"/>
      <c r="B60" s="101" t="s">
        <v>201</v>
      </c>
      <c r="C60" s="201"/>
      <c r="D60" s="202"/>
      <c r="E60" s="101" t="s">
        <v>205</v>
      </c>
      <c r="F60" s="199"/>
      <c r="G60" s="200"/>
    </row>
    <row r="61" spans="1:7" x14ac:dyDescent="0.2">
      <c r="A61" s="204"/>
      <c r="B61" s="101" t="s">
        <v>202</v>
      </c>
      <c r="C61" s="199"/>
      <c r="D61" s="206"/>
      <c r="E61" s="199"/>
      <c r="F61" s="199"/>
      <c r="G61" s="206"/>
    </row>
    <row r="62" spans="1:7" x14ac:dyDescent="0.2">
      <c r="A62" s="204"/>
      <c r="B62" s="101" t="s">
        <v>203</v>
      </c>
      <c r="C62" s="199"/>
      <c r="D62" s="200"/>
      <c r="E62" s="199"/>
      <c r="F62" s="199"/>
      <c r="G62" s="206"/>
    </row>
    <row r="63" spans="1:7" x14ac:dyDescent="0.2">
      <c r="A63" s="204"/>
      <c r="B63" s="101" t="s">
        <v>204</v>
      </c>
      <c r="C63" s="207"/>
      <c r="D63" s="200"/>
      <c r="E63" s="208"/>
      <c r="F63" s="201"/>
      <c r="G63" s="202"/>
    </row>
    <row r="64" spans="1:7" x14ac:dyDescent="0.2">
      <c r="A64" s="204"/>
      <c r="B64" s="101" t="s">
        <v>205</v>
      </c>
      <c r="C64" s="199"/>
      <c r="D64" s="200"/>
      <c r="E64" s="208"/>
      <c r="F64" s="201"/>
      <c r="G64" s="202"/>
    </row>
    <row r="65" spans="1:7" x14ac:dyDescent="0.2">
      <c r="A65" s="204"/>
      <c r="B65" s="209"/>
      <c r="C65" s="154"/>
      <c r="D65" s="210"/>
      <c r="E65" s="154"/>
      <c r="F65" s="154"/>
      <c r="G65" s="210"/>
    </row>
    <row r="66" spans="1:7" x14ac:dyDescent="0.2">
      <c r="A66" s="204"/>
      <c r="B66" s="211" t="s">
        <v>206</v>
      </c>
      <c r="C66" s="151"/>
      <c r="D66" s="212"/>
      <c r="E66" s="211" t="s">
        <v>207</v>
      </c>
      <c r="F66" s="199"/>
      <c r="G66" s="200"/>
    </row>
    <row r="67" spans="1:7" x14ac:dyDescent="0.2">
      <c r="A67" s="204"/>
      <c r="C67" s="201"/>
      <c r="D67" s="212"/>
      <c r="E67" s="199" t="s">
        <v>161</v>
      </c>
      <c r="F67" s="201" t="s">
        <v>208</v>
      </c>
      <c r="G67" s="212">
        <v>1500000</v>
      </c>
    </row>
    <row r="68" spans="1:7" x14ac:dyDescent="0.2">
      <c r="A68" s="204"/>
      <c r="B68" s="101" t="s">
        <v>209</v>
      </c>
      <c r="C68" s="201" t="s">
        <v>208</v>
      </c>
      <c r="D68" s="212">
        <v>1500000</v>
      </c>
      <c r="E68" s="229"/>
      <c r="F68" s="201"/>
      <c r="G68" s="212"/>
    </row>
    <row r="69" spans="1:7" x14ac:dyDescent="0.2">
      <c r="A69" s="204"/>
      <c r="C69" s="201"/>
      <c r="D69" s="212"/>
      <c r="E69" s="230"/>
      <c r="F69" s="201"/>
      <c r="G69" s="231"/>
    </row>
    <row r="70" spans="1:7" x14ac:dyDescent="0.2">
      <c r="A70" s="204"/>
      <c r="C70" s="199"/>
      <c r="D70" s="214"/>
      <c r="E70" s="199"/>
      <c r="F70" s="201"/>
      <c r="G70" s="214"/>
    </row>
    <row r="71" spans="1:7" x14ac:dyDescent="0.2">
      <c r="A71" s="204"/>
      <c r="B71" s="199"/>
      <c r="C71" s="199"/>
      <c r="D71" s="200"/>
      <c r="E71" s="211"/>
      <c r="F71" s="199"/>
      <c r="G71" s="200"/>
    </row>
    <row r="72" spans="1:7" x14ac:dyDescent="0.2">
      <c r="A72" s="204"/>
      <c r="B72" s="215"/>
      <c r="C72" s="201"/>
      <c r="D72" s="205"/>
      <c r="E72" s="208"/>
      <c r="F72" s="201"/>
      <c r="G72" s="205"/>
    </row>
    <row r="73" spans="1:7" x14ac:dyDescent="0.2">
      <c r="A73" s="204"/>
      <c r="B73" s="213"/>
      <c r="C73" s="201"/>
      <c r="D73" s="205"/>
      <c r="E73" s="208"/>
      <c r="F73" s="201"/>
      <c r="G73" s="205"/>
    </row>
    <row r="74" spans="1:7" x14ac:dyDescent="0.2">
      <c r="A74" s="204"/>
      <c r="B74" s="213"/>
      <c r="C74" s="201"/>
      <c r="D74" s="205"/>
      <c r="E74" s="220"/>
      <c r="F74" s="201"/>
      <c r="G74" s="205"/>
    </row>
    <row r="75" spans="1:7" x14ac:dyDescent="0.2">
      <c r="A75" s="204"/>
      <c r="B75" s="211"/>
      <c r="C75" s="199"/>
      <c r="D75" s="200"/>
      <c r="E75" s="211"/>
      <c r="F75" s="199"/>
      <c r="G75" s="200"/>
    </row>
    <row r="76" spans="1:7" x14ac:dyDescent="0.2">
      <c r="A76" s="204"/>
      <c r="B76" s="215"/>
      <c r="C76" s="201"/>
      <c r="D76" s="200"/>
      <c r="E76" s="215"/>
      <c r="F76" s="201"/>
      <c r="G76" s="200"/>
    </row>
    <row r="77" spans="1:7" x14ac:dyDescent="0.2">
      <c r="A77" s="204"/>
      <c r="B77" s="208"/>
      <c r="C77" s="201"/>
      <c r="D77" s="218"/>
      <c r="E77" s="208"/>
      <c r="F77" s="201"/>
      <c r="G77" s="218"/>
    </row>
    <row r="78" spans="1:7" x14ac:dyDescent="0.2">
      <c r="A78" s="204"/>
      <c r="B78" s="208"/>
      <c r="C78" s="201"/>
      <c r="D78" s="212"/>
      <c r="E78" s="208"/>
      <c r="F78" s="201"/>
      <c r="G78" s="212"/>
    </row>
    <row r="79" spans="1:7" x14ac:dyDescent="0.2">
      <c r="A79" s="204"/>
      <c r="B79" s="208"/>
      <c r="C79" s="201"/>
      <c r="D79" s="212"/>
      <c r="E79" s="208"/>
      <c r="F79" s="201"/>
      <c r="G79" s="212"/>
    </row>
    <row r="80" spans="1:7" x14ac:dyDescent="0.2">
      <c r="A80" s="232"/>
      <c r="B80" s="208"/>
      <c r="C80" s="201"/>
      <c r="D80" s="219"/>
      <c r="E80" s="208"/>
      <c r="F80" s="201"/>
      <c r="G80" s="219"/>
    </row>
    <row r="81" spans="1:7" x14ac:dyDescent="0.2">
      <c r="A81" s="233"/>
      <c r="B81" s="220"/>
      <c r="C81" s="234"/>
      <c r="D81" s="234"/>
      <c r="E81" s="213"/>
      <c r="F81" s="235"/>
      <c r="G81" s="234"/>
    </row>
    <row r="82" spans="1:7" x14ac:dyDescent="0.2">
      <c r="A82" s="233"/>
      <c r="B82" s="234"/>
      <c r="C82" s="234"/>
      <c r="D82" s="234"/>
      <c r="E82" s="234"/>
      <c r="F82" s="235"/>
      <c r="G82" s="209"/>
    </row>
    <row r="83" spans="1:7" ht="25.5" customHeight="1" x14ac:dyDescent="0.2">
      <c r="A83" s="233"/>
      <c r="B83" s="8"/>
      <c r="C83" s="222" t="s">
        <v>210</v>
      </c>
      <c r="D83" s="236">
        <f>SUM(D55:D82)</f>
        <v>2300000</v>
      </c>
      <c r="E83" s="237"/>
      <c r="F83" s="222" t="s">
        <v>210</v>
      </c>
      <c r="G83" s="236">
        <f>SUM(G54:G78)</f>
        <v>2300000</v>
      </c>
    </row>
    <row r="85" spans="1:7" x14ac:dyDescent="0.2">
      <c r="D85" s="225"/>
      <c r="G85" s="225"/>
    </row>
    <row r="86" spans="1:7" x14ac:dyDescent="0.2">
      <c r="D86" s="225"/>
      <c r="G86" s="225"/>
    </row>
    <row r="87" spans="1:7" x14ac:dyDescent="0.2">
      <c r="D87" s="225"/>
      <c r="G87" s="225"/>
    </row>
    <row r="89" spans="1:7" x14ac:dyDescent="0.2">
      <c r="D89" s="225"/>
      <c r="G89" s="225"/>
    </row>
    <row r="91" spans="1:7" x14ac:dyDescent="0.2">
      <c r="D91" s="226"/>
      <c r="G91" s="226"/>
    </row>
  </sheetData>
  <mergeCells count="8">
    <mergeCell ref="B49:D49"/>
    <mergeCell ref="E49:G49"/>
    <mergeCell ref="B6:D6"/>
    <mergeCell ref="E6:G6"/>
    <mergeCell ref="B7:D7"/>
    <mergeCell ref="E7:G7"/>
    <mergeCell ref="B48:D48"/>
    <mergeCell ref="E48:G48"/>
  </mergeCells>
  <pageMargins left="0" right="0" top="0.25" bottom="0.75" header="0.5" footer="0.5"/>
  <pageSetup orientation="landscape" r:id="rId1"/>
  <headerFooter alignWithMargins="0">
    <oddFooter>&amp;R&amp;"Times New Roman,Regular"form &amp;"Times New Roman,Bold"HUD-50075.2&amp;"Times New Roman,Regular" (4/2008)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zoomScaleNormal="100" workbookViewId="0">
      <selection activeCell="G7" sqref="G7:H7"/>
    </sheetView>
  </sheetViews>
  <sheetFormatPr defaultRowHeight="12.75" x14ac:dyDescent="0.2"/>
  <cols>
    <col min="1" max="1" width="14.5703125" style="4" customWidth="1"/>
    <col min="2" max="2" width="44.85546875" style="4" customWidth="1"/>
    <col min="3" max="3" width="14.7109375" style="4" customWidth="1"/>
    <col min="4" max="4" width="45.85546875" style="4" customWidth="1"/>
    <col min="5" max="5" width="14.5703125" style="4" customWidth="1"/>
    <col min="6" max="6" width="9.140625" style="4"/>
    <col min="7" max="7" width="10.140625" style="4" bestFit="1" customWidth="1"/>
    <col min="8" max="16384" width="9.140625" style="4"/>
  </cols>
  <sheetData>
    <row r="1" spans="1:5" ht="15.75" x14ac:dyDescent="0.25">
      <c r="A1" s="131" t="s">
        <v>125</v>
      </c>
      <c r="B1" s="2"/>
      <c r="C1" s="2"/>
      <c r="D1" s="2"/>
      <c r="E1" s="6" t="s">
        <v>1</v>
      </c>
    </row>
    <row r="2" spans="1:5" x14ac:dyDescent="0.2">
      <c r="A2" s="2"/>
      <c r="B2" s="2"/>
      <c r="C2" s="2"/>
      <c r="D2" s="2"/>
      <c r="E2" s="6" t="s">
        <v>3</v>
      </c>
    </row>
    <row r="3" spans="1:5" ht="16.5" x14ac:dyDescent="0.25">
      <c r="A3" s="69"/>
      <c r="B3" s="2"/>
      <c r="C3" s="2"/>
      <c r="D3" s="2"/>
      <c r="E3" s="6" t="s">
        <v>126</v>
      </c>
    </row>
    <row r="4" spans="1:5" x14ac:dyDescent="0.2">
      <c r="A4" s="2"/>
    </row>
    <row r="5" spans="1:5" ht="15.75" x14ac:dyDescent="0.25">
      <c r="A5" s="133" t="s">
        <v>215</v>
      </c>
      <c r="B5" s="8"/>
      <c r="C5" s="8"/>
      <c r="D5" s="8"/>
      <c r="E5" s="41"/>
    </row>
    <row r="6" spans="1:5" x14ac:dyDescent="0.2">
      <c r="A6" s="194" t="s">
        <v>187</v>
      </c>
      <c r="B6" s="188" t="s">
        <v>216</v>
      </c>
      <c r="C6" s="190"/>
      <c r="D6" s="189" t="s">
        <v>217</v>
      </c>
      <c r="E6" s="190"/>
    </row>
    <row r="7" spans="1:5" x14ac:dyDescent="0.2">
      <c r="A7" s="120" t="s">
        <v>189</v>
      </c>
      <c r="B7" s="191" t="s">
        <v>218</v>
      </c>
      <c r="C7" s="193"/>
      <c r="D7" s="192" t="s">
        <v>219</v>
      </c>
      <c r="E7" s="193"/>
    </row>
    <row r="8" spans="1:5" x14ac:dyDescent="0.2">
      <c r="A8" s="120" t="s">
        <v>192</v>
      </c>
      <c r="B8" s="94" t="s">
        <v>220</v>
      </c>
      <c r="C8" s="97" t="s">
        <v>191</v>
      </c>
      <c r="D8" s="94" t="s">
        <v>220</v>
      </c>
      <c r="E8" s="97" t="s">
        <v>191</v>
      </c>
    </row>
    <row r="9" spans="1:5" x14ac:dyDescent="0.2">
      <c r="A9" s="238">
        <v>2019</v>
      </c>
      <c r="B9" s="98" t="s">
        <v>221</v>
      </c>
      <c r="C9" s="23"/>
      <c r="D9" s="98" t="s">
        <v>221</v>
      </c>
      <c r="E9" s="23"/>
    </row>
    <row r="10" spans="1:5" x14ac:dyDescent="0.2">
      <c r="A10" s="239" t="s">
        <v>147</v>
      </c>
      <c r="B10" s="240"/>
      <c r="C10" s="240"/>
      <c r="D10" s="240"/>
      <c r="E10" s="240"/>
    </row>
    <row r="11" spans="1:5" x14ac:dyDescent="0.2">
      <c r="A11" s="241" t="s">
        <v>198</v>
      </c>
      <c r="B11" s="242" t="s">
        <v>222</v>
      </c>
      <c r="C11" s="243"/>
      <c r="D11" s="242" t="s">
        <v>222</v>
      </c>
      <c r="E11" s="212"/>
    </row>
    <row r="12" spans="1:5" x14ac:dyDescent="0.2">
      <c r="A12" s="241" t="s">
        <v>175</v>
      </c>
      <c r="B12" s="244" t="s">
        <v>115</v>
      </c>
      <c r="C12" s="243">
        <v>7500</v>
      </c>
      <c r="D12" s="244" t="s">
        <v>115</v>
      </c>
      <c r="E12" s="212">
        <v>7500</v>
      </c>
    </row>
    <row r="13" spans="1:5" x14ac:dyDescent="0.2">
      <c r="A13" s="241"/>
      <c r="B13" s="245" t="s">
        <v>116</v>
      </c>
      <c r="C13" s="243">
        <v>10000</v>
      </c>
      <c r="D13" s="245" t="s">
        <v>116</v>
      </c>
      <c r="E13" s="212">
        <v>10000</v>
      </c>
    </row>
    <row r="14" spans="1:5" x14ac:dyDescent="0.2">
      <c r="A14" s="241"/>
      <c r="B14" s="244" t="s">
        <v>120</v>
      </c>
      <c r="C14" s="243">
        <v>7500</v>
      </c>
      <c r="D14" s="244" t="s">
        <v>120</v>
      </c>
      <c r="E14" s="212">
        <v>7500</v>
      </c>
    </row>
    <row r="15" spans="1:5" x14ac:dyDescent="0.2">
      <c r="A15" s="241"/>
      <c r="B15" s="244" t="s">
        <v>223</v>
      </c>
      <c r="C15" s="243">
        <v>502504</v>
      </c>
      <c r="D15" s="244" t="s">
        <v>223</v>
      </c>
      <c r="E15" s="212">
        <v>302017</v>
      </c>
    </row>
    <row r="16" spans="1:5" x14ac:dyDescent="0.2">
      <c r="A16" s="241"/>
      <c r="B16" s="244" t="s">
        <v>114</v>
      </c>
      <c r="C16" s="243">
        <v>502504</v>
      </c>
      <c r="D16" s="244" t="s">
        <v>114</v>
      </c>
      <c r="E16" s="212">
        <v>302017</v>
      </c>
    </row>
    <row r="17" spans="1:5" x14ac:dyDescent="0.2">
      <c r="A17" s="241"/>
      <c r="B17" s="244" t="s">
        <v>224</v>
      </c>
      <c r="C17" s="243">
        <v>1695031</v>
      </c>
      <c r="D17" s="244" t="s">
        <v>224</v>
      </c>
      <c r="E17" s="212">
        <v>91136</v>
      </c>
    </row>
    <row r="18" spans="1:5" x14ac:dyDescent="0.2">
      <c r="A18" s="241"/>
      <c r="B18" s="244"/>
      <c r="C18" s="243"/>
      <c r="D18" s="244"/>
      <c r="E18" s="212"/>
    </row>
    <row r="19" spans="1:5" x14ac:dyDescent="0.2">
      <c r="A19" s="241"/>
      <c r="B19" s="244"/>
      <c r="C19" s="243"/>
      <c r="D19" s="244"/>
      <c r="E19" s="212"/>
    </row>
    <row r="20" spans="1:5" x14ac:dyDescent="0.2">
      <c r="A20" s="241"/>
      <c r="B20" s="244"/>
      <c r="C20" s="243"/>
      <c r="D20" s="244"/>
      <c r="E20" s="212"/>
    </row>
    <row r="21" spans="1:5" x14ac:dyDescent="0.2">
      <c r="A21" s="241"/>
      <c r="B21" s="244"/>
      <c r="C21" s="243"/>
      <c r="D21" s="244"/>
      <c r="E21" s="212"/>
    </row>
    <row r="22" spans="1:5" x14ac:dyDescent="0.2">
      <c r="A22" s="241"/>
      <c r="B22" s="244"/>
      <c r="C22" s="243"/>
      <c r="D22" s="244"/>
      <c r="E22" s="212"/>
    </row>
    <row r="23" spans="1:5" x14ac:dyDescent="0.2">
      <c r="A23" s="241"/>
      <c r="B23" s="244"/>
      <c r="C23" s="243"/>
      <c r="D23" s="244"/>
      <c r="E23" s="212"/>
    </row>
    <row r="24" spans="1:5" x14ac:dyDescent="0.2">
      <c r="A24" s="241"/>
      <c r="B24" s="244"/>
      <c r="C24" s="243"/>
      <c r="D24" s="244"/>
      <c r="E24" s="212"/>
    </row>
    <row r="25" spans="1:5" x14ac:dyDescent="0.2">
      <c r="A25" s="241"/>
      <c r="B25" s="244"/>
      <c r="C25" s="243"/>
      <c r="D25" s="244"/>
      <c r="E25" s="212"/>
    </row>
    <row r="26" spans="1:5" x14ac:dyDescent="0.2">
      <c r="A26" s="241"/>
      <c r="B26" s="244"/>
      <c r="C26" s="231"/>
      <c r="D26" s="244"/>
      <c r="E26" s="231"/>
    </row>
    <row r="27" spans="1:5" x14ac:dyDescent="0.2">
      <c r="A27" s="241"/>
      <c r="B27" s="244"/>
      <c r="C27" s="243"/>
      <c r="D27" s="244"/>
      <c r="E27" s="212"/>
    </row>
    <row r="28" spans="1:5" x14ac:dyDescent="0.2">
      <c r="A28" s="241"/>
      <c r="B28" s="244"/>
      <c r="C28" s="243"/>
      <c r="D28" s="244"/>
      <c r="E28" s="212"/>
    </row>
    <row r="29" spans="1:5" x14ac:dyDescent="0.2">
      <c r="A29" s="241"/>
      <c r="B29" s="244"/>
      <c r="C29" s="231"/>
      <c r="D29" s="244"/>
      <c r="E29" s="212"/>
    </row>
    <row r="30" spans="1:5" x14ac:dyDescent="0.2">
      <c r="A30" s="241"/>
      <c r="B30" s="15"/>
      <c r="C30" s="15"/>
      <c r="D30" s="15"/>
      <c r="E30" s="15"/>
    </row>
    <row r="31" spans="1:5" x14ac:dyDescent="0.2">
      <c r="A31" s="241"/>
      <c r="B31" s="15"/>
      <c r="C31" s="15"/>
      <c r="D31" s="15"/>
      <c r="E31" s="15"/>
    </row>
    <row r="32" spans="1:5" x14ac:dyDescent="0.2">
      <c r="A32" s="181"/>
      <c r="B32" s="50"/>
      <c r="C32" s="50"/>
      <c r="D32" s="50"/>
      <c r="E32" s="50"/>
    </row>
    <row r="33" spans="1:7" ht="22.5" customHeight="1" x14ac:dyDescent="0.2">
      <c r="A33" s="246"/>
      <c r="B33" s="247" t="s">
        <v>210</v>
      </c>
      <c r="C33" s="236">
        <f>SUM(C12:C32)</f>
        <v>2725039</v>
      </c>
      <c r="D33" s="247" t="s">
        <v>210</v>
      </c>
      <c r="E33" s="236">
        <f>SUM(E12:E32)</f>
        <v>720170</v>
      </c>
      <c r="G33" s="67"/>
    </row>
    <row r="40" spans="1:7" x14ac:dyDescent="0.2">
      <c r="A40" s="25"/>
      <c r="B40" s="25"/>
      <c r="C40" s="25"/>
      <c r="D40" s="25"/>
      <c r="E40" s="25"/>
    </row>
    <row r="42" spans="1:7" x14ac:dyDescent="0.2">
      <c r="A42" s="2"/>
      <c r="B42" s="2"/>
      <c r="C42" s="2"/>
      <c r="D42" s="2"/>
      <c r="E42" s="2"/>
    </row>
    <row r="43" spans="1:7" ht="15.75" x14ac:dyDescent="0.25">
      <c r="A43" s="131" t="s">
        <v>125</v>
      </c>
      <c r="B43" s="2"/>
      <c r="C43" s="2"/>
      <c r="D43" s="2"/>
      <c r="E43" s="6" t="s">
        <v>1</v>
      </c>
    </row>
    <row r="44" spans="1:7" x14ac:dyDescent="0.2">
      <c r="B44" s="2"/>
      <c r="C44" s="2"/>
      <c r="D44" s="2"/>
      <c r="E44" s="6" t="s">
        <v>3</v>
      </c>
    </row>
    <row r="45" spans="1:7" ht="16.5" x14ac:dyDescent="0.25">
      <c r="A45" s="69"/>
      <c r="B45" s="2"/>
      <c r="C45" s="2"/>
      <c r="D45" s="2"/>
      <c r="E45" s="6" t="s">
        <v>126</v>
      </c>
    </row>
    <row r="47" spans="1:7" ht="15.75" x14ac:dyDescent="0.25">
      <c r="A47" s="133" t="s">
        <v>215</v>
      </c>
      <c r="B47" s="8"/>
      <c r="C47" s="8"/>
      <c r="D47" s="8"/>
      <c r="E47" s="41"/>
    </row>
    <row r="48" spans="1:7" x14ac:dyDescent="0.2">
      <c r="A48" s="194" t="s">
        <v>187</v>
      </c>
      <c r="B48" s="188" t="s">
        <v>225</v>
      </c>
      <c r="C48" s="190"/>
      <c r="D48" s="189" t="s">
        <v>226</v>
      </c>
      <c r="E48" s="190"/>
    </row>
    <row r="49" spans="1:5" x14ac:dyDescent="0.2">
      <c r="A49" s="120" t="s">
        <v>189</v>
      </c>
      <c r="B49" s="191" t="s">
        <v>227</v>
      </c>
      <c r="C49" s="193"/>
      <c r="D49" s="192" t="s">
        <v>228</v>
      </c>
      <c r="E49" s="193"/>
    </row>
    <row r="50" spans="1:5" x14ac:dyDescent="0.2">
      <c r="A50" s="120" t="s">
        <v>192</v>
      </c>
      <c r="B50" s="94" t="s">
        <v>220</v>
      </c>
      <c r="C50" s="97" t="s">
        <v>191</v>
      </c>
      <c r="D50" s="94" t="s">
        <v>220</v>
      </c>
      <c r="E50" s="194" t="s">
        <v>191</v>
      </c>
    </row>
    <row r="51" spans="1:5" x14ac:dyDescent="0.2">
      <c r="A51" s="238">
        <v>2019</v>
      </c>
      <c r="B51" s="98" t="s">
        <v>221</v>
      </c>
      <c r="C51" s="23"/>
      <c r="D51" s="98" t="s">
        <v>221</v>
      </c>
      <c r="E51" s="50"/>
    </row>
    <row r="52" spans="1:5" x14ac:dyDescent="0.2">
      <c r="A52" s="239" t="s">
        <v>147</v>
      </c>
      <c r="B52" s="240"/>
      <c r="C52" s="240"/>
      <c r="D52" s="240"/>
      <c r="E52" s="240"/>
    </row>
    <row r="53" spans="1:5" x14ac:dyDescent="0.2">
      <c r="A53" s="241" t="s">
        <v>198</v>
      </c>
      <c r="B53" s="242" t="s">
        <v>222</v>
      </c>
      <c r="C53" s="243"/>
      <c r="D53" s="242" t="s">
        <v>222</v>
      </c>
      <c r="E53" s="212"/>
    </row>
    <row r="54" spans="1:5" x14ac:dyDescent="0.2">
      <c r="A54" s="241" t="s">
        <v>175</v>
      </c>
      <c r="B54" s="244" t="s">
        <v>115</v>
      </c>
      <c r="C54" s="243">
        <v>7500</v>
      </c>
      <c r="D54" s="244" t="s">
        <v>115</v>
      </c>
      <c r="E54" s="212">
        <v>7500</v>
      </c>
    </row>
    <row r="55" spans="1:5" x14ac:dyDescent="0.2">
      <c r="A55" s="248"/>
      <c r="B55" s="245" t="s">
        <v>116</v>
      </c>
      <c r="C55" s="243">
        <v>10000</v>
      </c>
      <c r="D55" s="245" t="s">
        <v>116</v>
      </c>
      <c r="E55" s="212">
        <v>10000</v>
      </c>
    </row>
    <row r="56" spans="1:5" x14ac:dyDescent="0.2">
      <c r="A56" s="248"/>
      <c r="B56" s="244" t="s">
        <v>120</v>
      </c>
      <c r="C56" s="243">
        <v>7500</v>
      </c>
      <c r="D56" s="244" t="s">
        <v>120</v>
      </c>
      <c r="E56" s="212">
        <v>7500</v>
      </c>
    </row>
    <row r="57" spans="1:5" x14ac:dyDescent="0.2">
      <c r="A57" s="248"/>
      <c r="B57" s="244" t="s">
        <v>223</v>
      </c>
      <c r="C57" s="243">
        <v>302017</v>
      </c>
      <c r="D57" s="244" t="s">
        <v>223</v>
      </c>
      <c r="E57" s="212">
        <v>302017</v>
      </c>
    </row>
    <row r="58" spans="1:5" x14ac:dyDescent="0.2">
      <c r="A58" s="248"/>
      <c r="B58" s="244" t="s">
        <v>114</v>
      </c>
      <c r="C58" s="243">
        <v>302017</v>
      </c>
      <c r="D58" s="244" t="s">
        <v>114</v>
      </c>
      <c r="E58" s="212">
        <v>302017</v>
      </c>
    </row>
    <row r="59" spans="1:5" x14ac:dyDescent="0.2">
      <c r="A59" s="248"/>
      <c r="B59" s="244" t="s">
        <v>224</v>
      </c>
      <c r="C59" s="243">
        <v>91136</v>
      </c>
      <c r="D59" s="244" t="s">
        <v>224</v>
      </c>
      <c r="E59" s="212">
        <v>91136</v>
      </c>
    </row>
    <row r="60" spans="1:5" x14ac:dyDescent="0.2">
      <c r="A60" s="248"/>
      <c r="B60" s="244"/>
      <c r="C60" s="212"/>
      <c r="D60" s="244"/>
      <c r="E60" s="212"/>
    </row>
    <row r="61" spans="1:5" x14ac:dyDescent="0.2">
      <c r="A61" s="248"/>
      <c r="B61" s="244"/>
      <c r="C61" s="212"/>
      <c r="D61" s="244"/>
      <c r="E61" s="212"/>
    </row>
    <row r="62" spans="1:5" x14ac:dyDescent="0.2">
      <c r="A62" s="248"/>
      <c r="B62" s="244"/>
      <c r="C62" s="212"/>
      <c r="D62" s="244"/>
      <c r="E62" s="212"/>
    </row>
    <row r="63" spans="1:5" x14ac:dyDescent="0.2">
      <c r="A63" s="248"/>
      <c r="B63" s="244"/>
      <c r="C63" s="212"/>
      <c r="D63" s="244"/>
      <c r="E63" s="212"/>
    </row>
    <row r="64" spans="1:5" x14ac:dyDescent="0.2">
      <c r="A64" s="248"/>
      <c r="B64" s="244"/>
      <c r="C64" s="212"/>
      <c r="D64" s="244"/>
      <c r="E64" s="212"/>
    </row>
    <row r="65" spans="1:5" x14ac:dyDescent="0.2">
      <c r="A65" s="248"/>
      <c r="B65" s="244"/>
      <c r="C65" s="212"/>
      <c r="D65" s="244"/>
      <c r="E65" s="212"/>
    </row>
    <row r="66" spans="1:5" x14ac:dyDescent="0.2">
      <c r="A66" s="248"/>
      <c r="B66" s="244"/>
      <c r="C66" s="212"/>
      <c r="D66" s="244"/>
      <c r="E66" s="212"/>
    </row>
    <row r="67" spans="1:5" x14ac:dyDescent="0.2">
      <c r="A67" s="248"/>
      <c r="B67" s="244"/>
      <c r="C67" s="212"/>
      <c r="D67" s="244"/>
      <c r="E67" s="212"/>
    </row>
    <row r="68" spans="1:5" x14ac:dyDescent="0.2">
      <c r="A68" s="248"/>
      <c r="B68" s="244"/>
      <c r="C68" s="231"/>
      <c r="D68" s="244"/>
      <c r="E68" s="231"/>
    </row>
    <row r="69" spans="1:5" x14ac:dyDescent="0.2">
      <c r="A69" s="248"/>
      <c r="B69" s="244"/>
      <c r="C69" s="212"/>
      <c r="D69" s="244"/>
      <c r="E69" s="212"/>
    </row>
    <row r="70" spans="1:5" x14ac:dyDescent="0.2">
      <c r="A70" s="248"/>
      <c r="B70" s="244"/>
      <c r="C70" s="212"/>
      <c r="D70" s="244"/>
      <c r="E70" s="212"/>
    </row>
    <row r="71" spans="1:5" x14ac:dyDescent="0.2">
      <c r="A71" s="248"/>
      <c r="B71" s="244"/>
      <c r="C71" s="212"/>
      <c r="D71" s="244"/>
      <c r="E71" s="212"/>
    </row>
    <row r="72" spans="1:5" x14ac:dyDescent="0.2">
      <c r="A72" s="248"/>
      <c r="B72" s="15"/>
      <c r="C72" s="15"/>
      <c r="D72" s="15"/>
      <c r="E72" s="15"/>
    </row>
    <row r="73" spans="1:5" x14ac:dyDescent="0.2">
      <c r="A73" s="248"/>
      <c r="B73" s="15"/>
      <c r="C73" s="15"/>
      <c r="D73" s="15"/>
      <c r="E73" s="15"/>
    </row>
    <row r="74" spans="1:5" x14ac:dyDescent="0.2">
      <c r="A74" s="181"/>
      <c r="B74" s="50"/>
      <c r="C74" s="50"/>
      <c r="D74" s="50"/>
      <c r="E74" s="50"/>
    </row>
    <row r="75" spans="1:5" ht="22.5" customHeight="1" x14ac:dyDescent="0.2">
      <c r="A75" s="246"/>
      <c r="B75" s="247" t="s">
        <v>210</v>
      </c>
      <c r="C75" s="236">
        <f>SUM(C54:C74)</f>
        <v>720170</v>
      </c>
      <c r="D75" s="247" t="s">
        <v>210</v>
      </c>
      <c r="E75" s="236">
        <f>SUM(E54:E74)</f>
        <v>720170</v>
      </c>
    </row>
    <row r="82" spans="1:5" x14ac:dyDescent="0.2">
      <c r="A82" s="25"/>
      <c r="B82" s="25"/>
      <c r="C82" s="25"/>
      <c r="D82" s="25"/>
      <c r="E82" s="25"/>
    </row>
  </sheetData>
  <mergeCells count="8">
    <mergeCell ref="B49:C49"/>
    <mergeCell ref="D49:E49"/>
    <mergeCell ref="B6:C6"/>
    <mergeCell ref="D6:E6"/>
    <mergeCell ref="B7:C7"/>
    <mergeCell ref="D7:E7"/>
    <mergeCell ref="B48:C48"/>
    <mergeCell ref="D48:E48"/>
  </mergeCells>
  <pageMargins left="0" right="0" top="0.5" bottom="0.5" header="0.5" footer="0.5"/>
  <pageSetup orientation="landscape" r:id="rId1"/>
  <headerFooter alignWithMargins="0">
    <oddFooter>&amp;R&amp;"Times New Roman,Regular"form &amp;"Times New Roman,Bold"HUD-50075.2&amp;"Times New Roman,Regular" (4/2008)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Summary</vt:lpstr>
      <vt:lpstr>Part II </vt:lpstr>
      <vt:lpstr>5-Year Plan I</vt:lpstr>
      <vt:lpstr>5-Year Plan II</vt:lpstr>
      <vt:lpstr>5-Year Plan III</vt:lpstr>
      <vt:lpstr>'Part II '!Print_Area</vt:lpstr>
      <vt:lpstr>'Part II '!Print_Titles</vt:lpstr>
      <vt:lpstr>Summary!Print_Titles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Seaman, Kristine</dc:creator>
  <cp:lastModifiedBy>Seaman, Kristine</cp:lastModifiedBy>
  <dcterms:created xsi:type="dcterms:W3CDTF">2019-08-09T18:52:23Z</dcterms:created>
  <dcterms:modified xsi:type="dcterms:W3CDTF">2019-08-09T18:52:38Z</dcterms:modified>
</cp:coreProperties>
</file>